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19 통계연보(완료)\"/>
    </mc:Choice>
  </mc:AlternateContent>
  <bookViews>
    <workbookView xWindow="0" yWindow="0" windowWidth="13890" windowHeight="11505" tabRatio="878"/>
  </bookViews>
  <sheets>
    <sheet name="목차" sheetId="51" r:id="rId1"/>
    <sheet name="ⅩⅠ-1. 의료기관" sheetId="2" r:id="rId2"/>
    <sheet name="ⅩⅠ-2. 의료기관 종사 의료인력" sheetId="3" r:id="rId3"/>
    <sheet name="ⅩⅠ-3. 보건소 인력" sheetId="4" r:id="rId4"/>
    <sheet name="ⅩⅠ-4. 보건지소 및 보건진료소 인력" sheetId="6" r:id="rId5"/>
    <sheet name="ⅩⅠ-5. 의약품등 제조업소 및 판매업소" sheetId="8" r:id="rId6"/>
    <sheet name="ⅩⅠ-6. 식품위생관계업소" sheetId="9" r:id="rId7"/>
    <sheet name="ⅩⅠ-7. 공중위생영업소" sheetId="10" r:id="rId8"/>
    <sheet name="ⅩⅠ-8. 예방접종" sheetId="12" r:id="rId9"/>
    <sheet name="ⅩⅠ-9. 주요 법정감염병 발생 및 사망" sheetId="13" r:id="rId10"/>
    <sheet name="ⅩⅠ-10. 한센사업 대상자현황" sheetId="15" r:id="rId11"/>
    <sheet name="ⅩⅠ-11. 결핵환자 현황" sheetId="16" r:id="rId12"/>
    <sheet name="ⅩⅠ-12. 보건소 구강보건사업 실적" sheetId="17" r:id="rId13"/>
    <sheet name="ⅩⅠ-13. 모자보건사업 실적" sheetId="18" r:id="rId14"/>
    <sheet name="ⅩⅠ-14. 건강보험 적용인구" sheetId="19" r:id="rId15"/>
    <sheet name="ⅩⅠ-15. 국민연금 가입자" sheetId="20" r:id="rId16"/>
    <sheet name="ⅩⅠ-16. 국민연금 급여 지급현황" sheetId="21" r:id="rId17"/>
    <sheet name="ⅩⅠ-17. 국가보훈대상자 " sheetId="22" r:id="rId18"/>
    <sheet name="ⅩⅠ-18. 국가보훈대상자 취업" sheetId="23" r:id="rId19"/>
    <sheet name=" ⅩⅠ-19. 국가보훈대상자 및 자녀 취학 " sheetId="24" r:id="rId20"/>
    <sheet name="ⅩⅠ-20. 참전용사 등록현황 " sheetId="25" r:id="rId21"/>
    <sheet name="ⅩⅠ-21. 적십자회비 모금 및 구호실적" sheetId="26" r:id="rId22"/>
    <sheet name="ⅩⅠ-22. 사회복지시설" sheetId="50" r:id="rId23"/>
    <sheet name="ⅩⅠ-23. 노인여가 복지시설" sheetId="27" r:id="rId24"/>
    <sheet name="ⅩⅠ-24.  노인주거 복지시설" sheetId="28" r:id="rId25"/>
    <sheet name="ⅩⅠ-25.  노인의료 복지시설" sheetId="29" r:id="rId26"/>
    <sheet name="ⅩⅠ-26.  재가노인 복지시설" sheetId="30" r:id="rId27"/>
    <sheet name="ⅩⅠ-27. 국민기초생활보장 수급자" sheetId="31" r:id="rId28"/>
    <sheet name="ⅩⅠ-28. 기초연금 수급자 수" sheetId="32" r:id="rId29"/>
    <sheet name="ⅩⅠ-29. 여성복지시설 " sheetId="33" r:id="rId30"/>
    <sheet name="ⅩⅠ-30. 여성폭력상담" sheetId="34" r:id="rId31"/>
    <sheet name="ⅩⅠ-31. 아동복지시설 " sheetId="35" r:id="rId32"/>
    <sheet name="ⅩⅠ-32. 장애인복지 생활시설 " sheetId="36" r:id="rId33"/>
    <sheet name=" ⅩⅠ-33. 장애인 등록현황" sheetId="37" r:id="rId34"/>
    <sheet name="ⅩⅠ-34. 노숙인 생활시설수 및 생활인원 현황시설" sheetId="38" r:id="rId35"/>
    <sheet name="ⅩⅠ-35.보호대상아동 발생 및 조치현황" sheetId="39" r:id="rId36"/>
    <sheet name="ⅩⅠ-36. 저소득 및 한부모가족" sheetId="40" r:id="rId37"/>
    <sheet name=" ⅩⅠ-37. 묘지 및 봉안시설" sheetId="41" r:id="rId38"/>
    <sheet name="ⅩⅠ-38. 방문건강관리사업 실적 " sheetId="43" r:id="rId39"/>
    <sheet name="ⅩⅠ-39. 보건교육 실적" sheetId="44" r:id="rId40"/>
    <sheet name="ⅩⅠ-40. 어린이집" sheetId="42" r:id="rId41"/>
    <sheet name="ⅩⅠ-41. 사회복지자원봉사자 현황" sheetId="45" r:id="rId42"/>
    <sheet name="ⅩⅠ-42. 독거노인 현황(성별)" sheetId="46" r:id="rId43"/>
    <sheet name="ⅩⅠ-42-1. 독거노인 현황(연령별)" sheetId="47" r:id="rId44"/>
  </sheets>
  <calcPr calcId="162913"/>
</workbook>
</file>

<file path=xl/calcChain.xml><?xml version="1.0" encoding="utf-8"?>
<calcChain xmlns="http://schemas.openxmlformats.org/spreadsheetml/2006/main">
  <c r="K13" i="40" l="1"/>
  <c r="J13" i="40"/>
  <c r="C14" i="40"/>
  <c r="C15" i="40"/>
  <c r="C16" i="40"/>
  <c r="C17" i="40"/>
  <c r="C18" i="40"/>
  <c r="C19" i="40"/>
  <c r="C20" i="40"/>
  <c r="C21" i="40"/>
  <c r="C22" i="40"/>
  <c r="C23" i="40"/>
  <c r="C24" i="40"/>
  <c r="C25" i="40"/>
  <c r="C26" i="40"/>
  <c r="C27" i="40"/>
  <c r="C28" i="40"/>
  <c r="C29" i="40"/>
  <c r="C30" i="40"/>
  <c r="C31" i="40"/>
  <c r="C32" i="40"/>
  <c r="C33" i="40"/>
  <c r="C34" i="40"/>
  <c r="C35" i="40"/>
  <c r="C36" i="40"/>
  <c r="B14" i="40"/>
  <c r="B15" i="40"/>
  <c r="B16" i="40"/>
  <c r="B17" i="40"/>
  <c r="B18" i="40"/>
  <c r="B19" i="40"/>
  <c r="B20" i="40"/>
  <c r="B21" i="40"/>
  <c r="B22" i="40"/>
  <c r="B23" i="40"/>
  <c r="B24" i="40"/>
  <c r="B25" i="40"/>
  <c r="B26" i="40"/>
  <c r="B27" i="40"/>
  <c r="B28" i="40"/>
  <c r="B29" i="40"/>
  <c r="B30" i="40"/>
  <c r="B31" i="40"/>
  <c r="B32" i="40"/>
  <c r="B33" i="40"/>
  <c r="B34" i="40"/>
  <c r="B35" i="40"/>
  <c r="B36" i="40"/>
  <c r="C35" i="10" l="1"/>
  <c r="C34" i="10"/>
  <c r="C33" i="10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K12" i="10"/>
  <c r="J12" i="10"/>
  <c r="I12" i="10"/>
  <c r="H12" i="10"/>
  <c r="G12" i="10"/>
  <c r="F12" i="10"/>
  <c r="E12" i="10"/>
  <c r="D12" i="10"/>
  <c r="C12" i="10"/>
  <c r="B12" i="10"/>
  <c r="C17" i="9"/>
  <c r="D17" i="9"/>
  <c r="E17" i="9"/>
  <c r="F17" i="9"/>
  <c r="G17" i="9"/>
  <c r="H17" i="9"/>
  <c r="I17" i="9"/>
  <c r="J17" i="9"/>
  <c r="K17" i="9"/>
  <c r="L17" i="9"/>
  <c r="M17" i="9"/>
  <c r="N17" i="9"/>
  <c r="O17" i="9"/>
  <c r="P17" i="9"/>
  <c r="Q17" i="9"/>
  <c r="R17" i="9"/>
  <c r="S17" i="9"/>
  <c r="T17" i="9"/>
  <c r="U17" i="9"/>
  <c r="V17" i="9"/>
  <c r="B17" i="9"/>
  <c r="B15" i="8" l="1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13" i="8" s="1"/>
  <c r="B30" i="8"/>
  <c r="B31" i="8"/>
  <c r="B32" i="8"/>
  <c r="B33" i="8"/>
  <c r="B34" i="8"/>
  <c r="B35" i="8"/>
  <c r="B36" i="8"/>
  <c r="B14" i="8"/>
  <c r="C13" i="8"/>
  <c r="D13" i="8"/>
  <c r="E13" i="8"/>
  <c r="F13" i="8"/>
  <c r="G15" i="8" l="1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14" i="8"/>
  <c r="C12" i="37" l="1"/>
  <c r="D12" i="37"/>
  <c r="E12" i="37"/>
  <c r="F12" i="37"/>
  <c r="G12" i="37"/>
  <c r="H12" i="37"/>
  <c r="I12" i="37"/>
  <c r="J12" i="37"/>
  <c r="K12" i="37"/>
  <c r="L12" i="37"/>
  <c r="M12" i="37"/>
  <c r="N12" i="37"/>
  <c r="O12" i="37"/>
  <c r="P12" i="37"/>
  <c r="Q12" i="37"/>
  <c r="R12" i="37"/>
  <c r="S12" i="37"/>
  <c r="T12" i="37"/>
  <c r="U12" i="37"/>
  <c r="V12" i="37"/>
  <c r="W12" i="37"/>
  <c r="X12" i="37"/>
  <c r="Y12" i="37"/>
  <c r="B12" i="37" l="1"/>
  <c r="G13" i="8" l="1"/>
  <c r="H13" i="8"/>
  <c r="I13" i="8"/>
  <c r="J13" i="8"/>
  <c r="K13" i="8"/>
  <c r="L13" i="8"/>
  <c r="M13" i="8"/>
  <c r="N13" i="8"/>
  <c r="O13" i="8"/>
  <c r="P13" i="8"/>
  <c r="Q13" i="8"/>
  <c r="C12" i="3"/>
  <c r="D12" i="3"/>
  <c r="E12" i="3"/>
  <c r="F12" i="3"/>
  <c r="G12" i="3"/>
  <c r="H12" i="3"/>
  <c r="I12" i="3"/>
  <c r="J12" i="3"/>
  <c r="K12" i="3"/>
  <c r="L12" i="3"/>
  <c r="B12" i="3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B16" i="2"/>
  <c r="AE14" i="43" l="1"/>
  <c r="AD14" i="43"/>
  <c r="AC14" i="43"/>
  <c r="AB14" i="43"/>
  <c r="AA14" i="43"/>
  <c r="Z14" i="43"/>
  <c r="Y14" i="43"/>
  <c r="X14" i="43"/>
  <c r="W14" i="43"/>
  <c r="V14" i="43"/>
  <c r="U14" i="43"/>
  <c r="T14" i="43"/>
  <c r="S14" i="43"/>
  <c r="R14" i="43"/>
  <c r="Q14" i="43"/>
  <c r="P14" i="43"/>
  <c r="O14" i="43"/>
  <c r="N14" i="43"/>
  <c r="M14" i="43"/>
  <c r="L14" i="43"/>
  <c r="K14" i="43"/>
  <c r="J14" i="43"/>
  <c r="I14" i="43"/>
  <c r="H14" i="43"/>
  <c r="G14" i="43"/>
  <c r="F14" i="43"/>
  <c r="E14" i="43"/>
  <c r="D14" i="43"/>
  <c r="C14" i="43"/>
  <c r="B14" i="43" l="1"/>
  <c r="C12" i="47" l="1"/>
  <c r="D12" i="47"/>
  <c r="E12" i="47"/>
  <c r="F12" i="47"/>
  <c r="G12" i="47"/>
  <c r="H12" i="47"/>
  <c r="I12" i="47"/>
  <c r="J12" i="47"/>
  <c r="K12" i="47"/>
  <c r="L12" i="47"/>
  <c r="M12" i="47"/>
  <c r="B12" i="47"/>
  <c r="K35" i="47"/>
  <c r="E35" i="47"/>
  <c r="D35" i="47"/>
  <c r="C35" i="47"/>
  <c r="B35" i="47" s="1"/>
  <c r="K34" i="47"/>
  <c r="E34" i="47"/>
  <c r="D34" i="47"/>
  <c r="C34" i="47"/>
  <c r="B34" i="47" s="1"/>
  <c r="K33" i="47"/>
  <c r="E33" i="47"/>
  <c r="D33" i="47"/>
  <c r="C33" i="47"/>
  <c r="B33" i="47" s="1"/>
  <c r="K32" i="47"/>
  <c r="E32" i="47"/>
  <c r="D32" i="47"/>
  <c r="C32" i="47"/>
  <c r="B32" i="47"/>
  <c r="K31" i="47"/>
  <c r="E31" i="47"/>
  <c r="D31" i="47"/>
  <c r="C31" i="47"/>
  <c r="B31" i="47" s="1"/>
  <c r="K30" i="47"/>
  <c r="E30" i="47"/>
  <c r="D30" i="47"/>
  <c r="C30" i="47"/>
  <c r="B30" i="47" s="1"/>
  <c r="K29" i="47"/>
  <c r="E29" i="47"/>
  <c r="D29" i="47"/>
  <c r="C29" i="47"/>
  <c r="B29" i="47" s="1"/>
  <c r="K28" i="47"/>
  <c r="E28" i="47"/>
  <c r="D28" i="47"/>
  <c r="C28" i="47"/>
  <c r="B28" i="47"/>
  <c r="K27" i="47"/>
  <c r="E27" i="47"/>
  <c r="D27" i="47"/>
  <c r="C27" i="47"/>
  <c r="B27" i="47" s="1"/>
  <c r="K26" i="47"/>
  <c r="E26" i="47"/>
  <c r="D26" i="47"/>
  <c r="C26" i="47"/>
  <c r="B26" i="47" s="1"/>
  <c r="K25" i="47"/>
  <c r="E25" i="47"/>
  <c r="D25" i="47"/>
  <c r="C25" i="47"/>
  <c r="B25" i="47" s="1"/>
  <c r="K24" i="47"/>
  <c r="E24" i="47"/>
  <c r="D24" i="47"/>
  <c r="C24" i="47"/>
  <c r="B24" i="47"/>
  <c r="K23" i="47"/>
  <c r="E23" i="47"/>
  <c r="D23" i="47"/>
  <c r="C23" i="47"/>
  <c r="B23" i="47" s="1"/>
  <c r="K22" i="47"/>
  <c r="E22" i="47"/>
  <c r="D22" i="47"/>
  <c r="C22" i="47"/>
  <c r="B22" i="47" s="1"/>
  <c r="K21" i="47"/>
  <c r="E21" i="47"/>
  <c r="D21" i="47"/>
  <c r="B21" i="47" s="1"/>
  <c r="C21" i="47"/>
  <c r="K20" i="47"/>
  <c r="E20" i="47"/>
  <c r="D20" i="47"/>
  <c r="C20" i="47"/>
  <c r="B20" i="47"/>
  <c r="K19" i="47"/>
  <c r="E19" i="47"/>
  <c r="D19" i="47"/>
  <c r="C19" i="47"/>
  <c r="B19" i="47" s="1"/>
  <c r="K18" i="47"/>
  <c r="E18" i="47"/>
  <c r="D18" i="47"/>
  <c r="C18" i="47"/>
  <c r="B18" i="47" s="1"/>
  <c r="K17" i="47"/>
  <c r="E17" i="47"/>
  <c r="D17" i="47"/>
  <c r="B17" i="47" s="1"/>
  <c r="C17" i="47"/>
  <c r="K16" i="47"/>
  <c r="E16" i="47"/>
  <c r="D16" i="47"/>
  <c r="C16" i="47"/>
  <c r="B16" i="47"/>
  <c r="K15" i="47"/>
  <c r="E15" i="47"/>
  <c r="D15" i="47"/>
  <c r="C15" i="47"/>
  <c r="B15" i="47"/>
  <c r="K14" i="47"/>
  <c r="E14" i="47"/>
  <c r="D14" i="47"/>
  <c r="C14" i="47"/>
  <c r="B14" i="47" s="1"/>
  <c r="K13" i="47"/>
  <c r="E13" i="47"/>
  <c r="D13" i="47"/>
  <c r="B13" i="47" s="1"/>
  <c r="C13" i="47"/>
  <c r="C12" i="46"/>
  <c r="D12" i="46"/>
  <c r="E12" i="46"/>
  <c r="F12" i="46"/>
  <c r="G12" i="46"/>
  <c r="H12" i="46"/>
  <c r="I12" i="46"/>
  <c r="J12" i="46"/>
  <c r="K12" i="46"/>
  <c r="L12" i="46"/>
  <c r="M12" i="46"/>
  <c r="B12" i="46"/>
  <c r="K35" i="46"/>
  <c r="E35" i="46"/>
  <c r="D35" i="46"/>
  <c r="C35" i="46"/>
  <c r="B35" i="46"/>
  <c r="K34" i="46"/>
  <c r="E34" i="46"/>
  <c r="D34" i="46"/>
  <c r="C34" i="46"/>
  <c r="B34" i="46" s="1"/>
  <c r="K33" i="46"/>
  <c r="E33" i="46"/>
  <c r="D33" i="46"/>
  <c r="B33" i="46" s="1"/>
  <c r="C33" i="46"/>
  <c r="K32" i="46"/>
  <c r="E32" i="46"/>
  <c r="D32" i="46"/>
  <c r="C32" i="46"/>
  <c r="B32" i="46" s="1"/>
  <c r="K31" i="46"/>
  <c r="E31" i="46"/>
  <c r="D31" i="46"/>
  <c r="C31" i="46"/>
  <c r="B31" i="46"/>
  <c r="K30" i="46"/>
  <c r="E30" i="46"/>
  <c r="D30" i="46"/>
  <c r="C30" i="46"/>
  <c r="B30" i="46" s="1"/>
  <c r="K29" i="46"/>
  <c r="E29" i="46"/>
  <c r="D29" i="46"/>
  <c r="B29" i="46" s="1"/>
  <c r="C29" i="46"/>
  <c r="K28" i="46"/>
  <c r="E28" i="46"/>
  <c r="D28" i="46"/>
  <c r="C28" i="46"/>
  <c r="B28" i="46" s="1"/>
  <c r="K27" i="46"/>
  <c r="E27" i="46"/>
  <c r="D27" i="46"/>
  <c r="C27" i="46"/>
  <c r="B27" i="46"/>
  <c r="K26" i="46"/>
  <c r="E26" i="46"/>
  <c r="D26" i="46"/>
  <c r="C26" i="46"/>
  <c r="B26" i="46" s="1"/>
  <c r="K25" i="46"/>
  <c r="E25" i="46"/>
  <c r="D25" i="46"/>
  <c r="B25" i="46" s="1"/>
  <c r="C25" i="46"/>
  <c r="K24" i="46"/>
  <c r="E24" i="46"/>
  <c r="D24" i="46"/>
  <c r="C24" i="46"/>
  <c r="B24" i="46" s="1"/>
  <c r="K23" i="46"/>
  <c r="E23" i="46"/>
  <c r="D23" i="46"/>
  <c r="C23" i="46"/>
  <c r="B23" i="46"/>
  <c r="K22" i="46"/>
  <c r="E22" i="46"/>
  <c r="D22" i="46"/>
  <c r="C22" i="46"/>
  <c r="B22" i="46" s="1"/>
  <c r="K21" i="46"/>
  <c r="E21" i="46"/>
  <c r="D21" i="46"/>
  <c r="B21" i="46" s="1"/>
  <c r="C21" i="46"/>
  <c r="K20" i="46"/>
  <c r="E20" i="46"/>
  <c r="D20" i="46"/>
  <c r="C20" i="46"/>
  <c r="B20" i="46" s="1"/>
  <c r="K19" i="46"/>
  <c r="E19" i="46"/>
  <c r="D19" i="46"/>
  <c r="C19" i="46"/>
  <c r="B19" i="46"/>
  <c r="K18" i="46"/>
  <c r="E18" i="46"/>
  <c r="D18" i="46"/>
  <c r="C18" i="46"/>
  <c r="B18" i="46" s="1"/>
  <c r="K17" i="46"/>
  <c r="E17" i="46"/>
  <c r="D17" i="46"/>
  <c r="B17" i="46" s="1"/>
  <c r="C17" i="46"/>
  <c r="K16" i="46"/>
  <c r="E16" i="46"/>
  <c r="D16" i="46"/>
  <c r="C16" i="46"/>
  <c r="B16" i="46" s="1"/>
  <c r="K15" i="46"/>
  <c r="E15" i="46"/>
  <c r="D15" i="46"/>
  <c r="C15" i="46"/>
  <c r="B15" i="46"/>
  <c r="K14" i="46"/>
  <c r="E14" i="46"/>
  <c r="D14" i="46"/>
  <c r="C14" i="46"/>
  <c r="B14" i="46" s="1"/>
  <c r="K13" i="46"/>
  <c r="E13" i="46"/>
  <c r="D13" i="46"/>
  <c r="B13" i="46" s="1"/>
  <c r="C13" i="46"/>
  <c r="C13" i="42"/>
  <c r="D13" i="42"/>
  <c r="E13" i="42"/>
  <c r="F13" i="42"/>
  <c r="G13" i="42"/>
  <c r="H13" i="42"/>
  <c r="I13" i="42"/>
  <c r="J13" i="42"/>
  <c r="K13" i="42"/>
  <c r="L13" i="42"/>
  <c r="M13" i="42"/>
  <c r="N13" i="42"/>
  <c r="O13" i="42"/>
  <c r="P13" i="42"/>
  <c r="Q13" i="42"/>
  <c r="R13" i="42"/>
  <c r="S13" i="42"/>
  <c r="B13" i="42"/>
  <c r="B13" i="40"/>
  <c r="C13" i="40"/>
  <c r="C12" i="40"/>
  <c r="B12" i="40"/>
  <c r="G13" i="40"/>
  <c r="F13" i="40"/>
  <c r="C15" i="32"/>
  <c r="D15" i="32"/>
  <c r="E15" i="32"/>
  <c r="F15" i="32"/>
  <c r="G15" i="32"/>
  <c r="H15" i="32"/>
  <c r="I15" i="32"/>
  <c r="J15" i="32"/>
  <c r="B15" i="32"/>
  <c r="C13" i="30"/>
  <c r="D13" i="30"/>
  <c r="E13" i="30"/>
  <c r="F13" i="30"/>
  <c r="G13" i="30"/>
  <c r="H13" i="30"/>
  <c r="I13" i="30"/>
  <c r="J13" i="30"/>
  <c r="K13" i="30"/>
  <c r="L13" i="30"/>
  <c r="M13" i="30"/>
  <c r="N13" i="30"/>
  <c r="O13" i="30"/>
  <c r="P13" i="30"/>
  <c r="Q13" i="30"/>
  <c r="R13" i="30"/>
  <c r="S13" i="30"/>
  <c r="T13" i="30"/>
  <c r="U13" i="30"/>
  <c r="V13" i="30"/>
  <c r="W13" i="30"/>
  <c r="X13" i="30"/>
  <c r="Y13" i="30"/>
  <c r="B13" i="30"/>
  <c r="C14" i="29"/>
  <c r="D14" i="29"/>
  <c r="E14" i="29"/>
  <c r="F14" i="29"/>
  <c r="G14" i="29"/>
  <c r="H14" i="29"/>
  <c r="I14" i="29"/>
  <c r="J14" i="29"/>
  <c r="K14" i="29"/>
  <c r="L14" i="29"/>
  <c r="M14" i="29"/>
  <c r="N14" i="29"/>
  <c r="O14" i="29"/>
  <c r="P14" i="29"/>
  <c r="Q14" i="29"/>
  <c r="R14" i="29"/>
  <c r="S14" i="29"/>
  <c r="T14" i="29"/>
  <c r="U14" i="29"/>
  <c r="V14" i="29"/>
  <c r="W14" i="29"/>
  <c r="X14" i="29"/>
  <c r="Y14" i="29"/>
  <c r="B14" i="29"/>
  <c r="F12" i="26" l="1"/>
  <c r="B10" i="25" l="1"/>
  <c r="N12" i="22"/>
  <c r="B12" i="22" s="1"/>
  <c r="E12" i="22"/>
  <c r="D11" i="39" l="1"/>
  <c r="X14" i="16" l="1"/>
  <c r="B25" i="44" l="1"/>
  <c r="B24" i="44"/>
  <c r="B22" i="44"/>
  <c r="B11" i="44"/>
  <c r="B10" i="44"/>
  <c r="B9" i="44"/>
  <c r="B8" i="44"/>
  <c r="X9" i="29"/>
  <c r="V9" i="29"/>
  <c r="S9" i="29"/>
  <c r="R9" i="29"/>
  <c r="N9" i="29"/>
  <c r="K9" i="29"/>
  <c r="J9" i="29"/>
  <c r="W11" i="29"/>
  <c r="T11" i="29"/>
  <c r="O11" i="29"/>
  <c r="L11" i="29"/>
  <c r="G11" i="29"/>
  <c r="C11" i="29"/>
  <c r="C9" i="29" s="1"/>
  <c r="B11" i="29"/>
  <c r="Y9" i="29"/>
  <c r="U9" i="29"/>
  <c r="T9" i="29"/>
  <c r="Q9" i="29"/>
  <c r="P9" i="29"/>
  <c r="O9" i="29"/>
  <c r="M9" i="29"/>
  <c r="I9" i="29"/>
  <c r="H9" i="29"/>
  <c r="F9" i="29"/>
  <c r="E9" i="29"/>
  <c r="G13" i="27"/>
  <c r="F13" i="27"/>
  <c r="E13" i="27"/>
  <c r="C13" i="27"/>
  <c r="B13" i="27"/>
  <c r="H11" i="27"/>
  <c r="G11" i="27"/>
  <c r="F11" i="27"/>
  <c r="E11" i="27"/>
  <c r="C11" i="27"/>
  <c r="B11" i="27"/>
  <c r="B9" i="25"/>
  <c r="P11" i="24"/>
  <c r="L11" i="24"/>
  <c r="H11" i="24"/>
  <c r="K10" i="23"/>
  <c r="H10" i="23"/>
  <c r="E10" i="23"/>
  <c r="B10" i="23"/>
  <c r="E11" i="22"/>
  <c r="N11" i="22"/>
  <c r="D13" i="27" l="1"/>
  <c r="D11" i="29"/>
  <c r="D9" i="29" s="1"/>
  <c r="G9" i="29"/>
  <c r="W9" i="29"/>
  <c r="D11" i="27"/>
  <c r="B11" i="24"/>
  <c r="L9" i="29"/>
  <c r="B11" i="22"/>
  <c r="C12" i="21"/>
  <c r="B12" i="21"/>
  <c r="B10" i="20"/>
  <c r="E12" i="19"/>
  <c r="F12" i="19"/>
  <c r="W10" i="4" l="1"/>
  <c r="E10" i="4"/>
  <c r="B10" i="4" l="1"/>
</calcChain>
</file>

<file path=xl/sharedStrings.xml><?xml version="1.0" encoding="utf-8"?>
<sst xmlns="http://schemas.openxmlformats.org/spreadsheetml/2006/main" count="2239" uniqueCount="1119">
  <si>
    <t xml:space="preserve"> </t>
  </si>
  <si>
    <t>병 원</t>
  </si>
  <si>
    <t>원</t>
  </si>
  <si>
    <t>병  원</t>
  </si>
  <si>
    <t>(의)원</t>
  </si>
  <si>
    <t>2 0 1 3</t>
  </si>
  <si>
    <t>2 0 1 4</t>
    <phoneticPr fontId="4" type="noConversion"/>
  </si>
  <si>
    <t>2 0 1 5</t>
    <phoneticPr fontId="4" type="noConversion"/>
  </si>
  <si>
    <t>2 0 1 6</t>
    <phoneticPr fontId="4" type="noConversion"/>
  </si>
  <si>
    <t>2 0 1 7</t>
    <phoneticPr fontId="4" type="noConversion"/>
  </si>
  <si>
    <t>고성동</t>
  </si>
  <si>
    <t>칠 성 동</t>
  </si>
  <si>
    <t>침산1동</t>
  </si>
  <si>
    <t>침산2동</t>
  </si>
  <si>
    <t>침산3동</t>
  </si>
  <si>
    <t>노원동</t>
    <phoneticPr fontId="4" type="noConversion"/>
  </si>
  <si>
    <t>산격1동</t>
  </si>
  <si>
    <t>산격2동</t>
  </si>
  <si>
    <t>산격3동</t>
  </si>
  <si>
    <t>산격4동</t>
  </si>
  <si>
    <t>복현1동</t>
  </si>
  <si>
    <t>복현2동</t>
  </si>
  <si>
    <t>대현동</t>
    <phoneticPr fontId="4" type="noConversion"/>
  </si>
  <si>
    <t>검단동</t>
  </si>
  <si>
    <t>무태조야동</t>
  </si>
  <si>
    <t>관문동</t>
  </si>
  <si>
    <t>태전1동</t>
  </si>
  <si>
    <t>태전2동</t>
  </si>
  <si>
    <t>구암동</t>
  </si>
  <si>
    <t>관음동</t>
  </si>
  <si>
    <t>읍내동</t>
  </si>
  <si>
    <t>동천동</t>
    <phoneticPr fontId="4" type="noConversion"/>
  </si>
  <si>
    <t>국우동</t>
    <phoneticPr fontId="4" type="noConversion"/>
  </si>
  <si>
    <t>단위:명</t>
  </si>
  <si>
    <t>노원동</t>
  </si>
  <si>
    <t>동천동</t>
  </si>
  <si>
    <t>국우동</t>
  </si>
  <si>
    <t>2 0 1 4</t>
  </si>
  <si>
    <t>-</t>
  </si>
  <si>
    <t>단위:명</t>
    <phoneticPr fontId="4" type="noConversion"/>
  </si>
  <si>
    <t>단위:개소</t>
  </si>
  <si>
    <t>대현동</t>
  </si>
  <si>
    <t>…</t>
    <phoneticPr fontId="4" type="noConversion"/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</si>
  <si>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</si>
  <si>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</si>
  <si>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</si>
  <si>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</si>
  <si>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</si>
  <si>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</si>
  <si>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</si>
  <si>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</si>
  <si>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</si>
  <si>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</si>
  <si>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</si>
  <si>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</si>
  <si>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단위:개소,명</t>
  </si>
  <si>
    <t>…</t>
  </si>
  <si>
    <t>단위:세대,명,천원</t>
    <phoneticPr fontId="4" type="noConversion"/>
  </si>
  <si>
    <t>단위:개소,명</t>
    <phoneticPr fontId="4" type="noConversion"/>
  </si>
  <si>
    <t xml:space="preserve"> </t>
    <phoneticPr fontId="4" type="noConversion"/>
  </si>
  <si>
    <t>단위:가구수,개,명</t>
    <phoneticPr fontId="4" type="noConversion"/>
  </si>
  <si>
    <t>시설</t>
    <phoneticPr fontId="4" type="noConversion"/>
  </si>
  <si>
    <t>단위:명, %</t>
    <phoneticPr fontId="4" type="noConversion"/>
  </si>
  <si>
    <t>단위:개소, 명</t>
    <phoneticPr fontId="4" type="noConversion"/>
  </si>
  <si>
    <t xml:space="preserve">                                           </t>
    <phoneticPr fontId="4" type="noConversion"/>
  </si>
  <si>
    <t>20~29</t>
    <phoneticPr fontId="4" type="noConversion"/>
  </si>
  <si>
    <t>30~39</t>
    <phoneticPr fontId="4" type="noConversion"/>
  </si>
  <si>
    <t>40~49</t>
    <phoneticPr fontId="4" type="noConversion"/>
  </si>
  <si>
    <t>50~59</t>
    <phoneticPr fontId="4" type="noConversion"/>
  </si>
  <si>
    <t>60~69</t>
    <phoneticPr fontId="4" type="noConversion"/>
  </si>
  <si>
    <t>연 별 및 
구 군 별</t>
  </si>
  <si>
    <t>2 0 1 7</t>
  </si>
  <si>
    <t>연별 및
동   별</t>
    <phoneticPr fontId="3" type="noConversion"/>
  </si>
  <si>
    <t>연 별 및   보건소별</t>
  </si>
  <si>
    <t>병원수
Number</t>
    <phoneticPr fontId="3" type="noConversion"/>
  </si>
  <si>
    <t>병상수
Beds</t>
    <phoneticPr fontId="3" type="noConversion"/>
  </si>
  <si>
    <t>종 합 병 원
General hospitals</t>
    <phoneticPr fontId="3" type="noConversion"/>
  </si>
  <si>
    <t>의   원
Clinics</t>
    <phoneticPr fontId="3" type="noConversion"/>
  </si>
  <si>
    <t>요양병원
Long term care hospitals</t>
    <phoneticPr fontId="3" type="noConversion"/>
  </si>
  <si>
    <t>한의원
Oriental medicine clinics</t>
    <phoneticPr fontId="3" type="noConversion"/>
  </si>
  <si>
    <t>조  산  소
Midwife clinics</t>
    <phoneticPr fontId="3" type="noConversion"/>
  </si>
  <si>
    <t>부 속 의 원
Dispensaries</t>
    <phoneticPr fontId="3" type="noConversion"/>
  </si>
  <si>
    <t>보건 의료원
Health clinics</t>
    <phoneticPr fontId="3" type="noConversion"/>
  </si>
  <si>
    <t>보건소
Health centers</t>
    <phoneticPr fontId="3" type="noConversion"/>
  </si>
  <si>
    <t xml:space="preserve">보건 지소
Sub health centers </t>
    <phoneticPr fontId="4" type="noConversion"/>
  </si>
  <si>
    <t>보건  진료소
Primary health care post</t>
    <phoneticPr fontId="3" type="noConversion"/>
  </si>
  <si>
    <t>합  계
Total</t>
    <phoneticPr fontId="3" type="noConversion"/>
  </si>
  <si>
    <t>의     사 
Physicians</t>
    <phoneticPr fontId="3" type="noConversion"/>
  </si>
  <si>
    <t>상근의사
Full-time</t>
    <phoneticPr fontId="3" type="noConversion"/>
  </si>
  <si>
    <t>비상근의사
Part-time</t>
    <phoneticPr fontId="3" type="noConversion"/>
  </si>
  <si>
    <t>치과의사
Dentists</t>
    <phoneticPr fontId="3" type="noConversion"/>
  </si>
  <si>
    <t>한 의 사
Oriental medical doctors</t>
    <phoneticPr fontId="3" type="noConversion"/>
  </si>
  <si>
    <t>조 산 사
Midwives</t>
    <phoneticPr fontId="3" type="noConversion"/>
  </si>
  <si>
    <t>간 호 사
Nurses</t>
    <phoneticPr fontId="3" type="noConversion"/>
  </si>
  <si>
    <t>간호조무사
Nurse aids</t>
    <phoneticPr fontId="3" type="noConversion"/>
  </si>
  <si>
    <t>의료기사
Medical technicians</t>
    <phoneticPr fontId="3" type="noConversion"/>
  </si>
  <si>
    <t>의무기록사
Medical record technicians</t>
    <phoneticPr fontId="3" type="noConversion"/>
  </si>
  <si>
    <t>합계
Total</t>
    <phoneticPr fontId="3" type="noConversion"/>
  </si>
  <si>
    <t>남
Male</t>
    <phoneticPr fontId="3" type="noConversion"/>
  </si>
  <si>
    <t>남
Male</t>
    <phoneticPr fontId="3" type="noConversion"/>
  </si>
  <si>
    <t>여
Female</t>
    <phoneticPr fontId="3" type="noConversion"/>
  </si>
  <si>
    <t>여
Female</t>
    <phoneticPr fontId="3" type="noConversion"/>
  </si>
  <si>
    <t>의사
Physicians</t>
    <phoneticPr fontId="3" type="noConversion"/>
  </si>
  <si>
    <t>치과의사
Dentists</t>
    <phoneticPr fontId="3" type="noConversion"/>
  </si>
  <si>
    <t>한의사
Oriental medical doctors</t>
    <phoneticPr fontId="3" type="noConversion"/>
  </si>
  <si>
    <t>조산사
Mid wives</t>
    <phoneticPr fontId="3" type="noConversion"/>
  </si>
  <si>
    <t>간호사
Nurses</t>
    <phoneticPr fontId="3" type="noConversion"/>
  </si>
  <si>
    <t>간호사
Nurses</t>
    <phoneticPr fontId="3" type="noConversion"/>
  </si>
  <si>
    <t>임상 병리사
Clinic pathology technicians</t>
    <phoneticPr fontId="3" type="noConversion"/>
  </si>
  <si>
    <t>임상 병리사
Clinic pathology technicians</t>
    <phoneticPr fontId="3" type="noConversion"/>
  </si>
  <si>
    <t>방사선사
Radiological technicians</t>
    <phoneticPr fontId="3" type="noConversion"/>
  </si>
  <si>
    <t>물리치료사
Physical therapy technicians</t>
    <phoneticPr fontId="3" type="noConversion"/>
  </si>
  <si>
    <t>치과 위생사
Dental hygienics technicians</t>
    <phoneticPr fontId="3" type="noConversion"/>
  </si>
  <si>
    <t>영양사
Nutrition technicians</t>
    <phoneticPr fontId="3" type="noConversion"/>
  </si>
  <si>
    <t>간호조무사
Nurse aids</t>
    <phoneticPr fontId="3" type="noConversion"/>
  </si>
  <si>
    <t>의무기록사
Medical records technicians</t>
    <phoneticPr fontId="3" type="noConversion"/>
  </si>
  <si>
    <t>위생사.위생시험사
Medical corpsmen</t>
    <phoneticPr fontId="3" type="noConversion"/>
  </si>
  <si>
    <t>정신보건전문요원
Mental and health specialists</t>
    <phoneticPr fontId="3" type="noConversion"/>
  </si>
  <si>
    <t>정보처리기사
Data processing technicians</t>
    <phoneticPr fontId="3" type="noConversion"/>
  </si>
  <si>
    <t>응급구조사
Emergencey rescue specialists</t>
    <phoneticPr fontId="3" type="noConversion"/>
  </si>
  <si>
    <t>면허자격종별 외
Others</t>
    <phoneticPr fontId="3" type="noConversion"/>
  </si>
  <si>
    <t>보건직
Public health workers</t>
    <phoneticPr fontId="3" type="noConversion"/>
  </si>
  <si>
    <t>행정직
Administrative workers</t>
    <phoneticPr fontId="3" type="noConversion"/>
  </si>
  <si>
    <t>행정직
Administrative workers</t>
    <phoneticPr fontId="3" type="noConversion"/>
  </si>
  <si>
    <t>기타
Others</t>
    <phoneticPr fontId="3" type="noConversion"/>
  </si>
  <si>
    <t>기타
Others</t>
    <phoneticPr fontId="3" type="noConversion"/>
  </si>
  <si>
    <t>합     계
Total</t>
    <phoneticPr fontId="4" type="noConversion"/>
  </si>
  <si>
    <t>남
Male</t>
    <phoneticPr fontId="3" type="noConversion"/>
  </si>
  <si>
    <t>보        건        지        소
Health Sub-center</t>
    <phoneticPr fontId="3" type="noConversion"/>
  </si>
  <si>
    <t>면  허  ·  자  격  종  별
by License, Qualification</t>
    <phoneticPr fontId="3" type="noConversion"/>
  </si>
  <si>
    <t>의사
Physicians</t>
    <phoneticPr fontId="3" type="noConversion"/>
  </si>
  <si>
    <t>치과의사
Dentists</t>
    <phoneticPr fontId="3" type="noConversion"/>
  </si>
  <si>
    <t>한의사
Oriental medical doctors</t>
    <phoneticPr fontId="3" type="noConversion"/>
  </si>
  <si>
    <t>약사
Pharmacists</t>
    <phoneticPr fontId="3" type="noConversion"/>
  </si>
  <si>
    <t>방사선사
Padiological technicians</t>
    <phoneticPr fontId="3" type="noConversion"/>
  </si>
  <si>
    <t>면허자격종별외
Others</t>
    <phoneticPr fontId="3" type="noConversion"/>
  </si>
  <si>
    <t>보건직
Public health workers</t>
    <phoneticPr fontId="3" type="noConversion"/>
  </si>
  <si>
    <t>기타
Others</t>
    <phoneticPr fontId="3" type="noConversion"/>
  </si>
  <si>
    <t>보건진료소
Primary health care centers</t>
  </si>
  <si>
    <t>보건진료원
Primary health care center's practitoners</t>
    <phoneticPr fontId="3" type="noConversion"/>
  </si>
  <si>
    <t>기  타
Others</t>
    <phoneticPr fontId="3" type="noConversion"/>
  </si>
  <si>
    <t>연  별
Yearly</t>
    <phoneticPr fontId="3" type="noConversion"/>
  </si>
  <si>
    <t>연  별
Yearly</t>
    <phoneticPr fontId="3" type="noConversion"/>
  </si>
  <si>
    <t>제          조          업          소
Number of manufacturers</t>
    <phoneticPr fontId="3" type="noConversion"/>
  </si>
  <si>
    <t>의 약 품
Drugs</t>
    <phoneticPr fontId="3" type="noConversion"/>
  </si>
  <si>
    <t>화 장 품
Cosmetics</t>
    <phoneticPr fontId="3" type="noConversion"/>
  </si>
  <si>
    <t>의료기기
Medical instruments</t>
    <phoneticPr fontId="3" type="noConversion"/>
  </si>
  <si>
    <t>약  국
Pharmacies</t>
    <phoneticPr fontId="3" type="noConversion"/>
  </si>
  <si>
    <t>약업사
Druggists</t>
    <phoneticPr fontId="3" type="noConversion"/>
  </si>
  <si>
    <t>한약업사
Oriental medicine dealers</t>
    <phoneticPr fontId="3" type="noConversion"/>
  </si>
  <si>
    <t>매약상
Restricted dealers</t>
    <phoneticPr fontId="3" type="noConversion"/>
  </si>
  <si>
    <t>의료기기판매업
Medical instruments sales</t>
    <phoneticPr fontId="3" type="noConversion"/>
  </si>
  <si>
    <t>계
Total</t>
    <phoneticPr fontId="3" type="noConversion"/>
  </si>
  <si>
    <t>남
Male</t>
    <phoneticPr fontId="3" type="noConversion"/>
  </si>
  <si>
    <t>남
Male</t>
    <phoneticPr fontId="3" type="noConversion"/>
  </si>
  <si>
    <t>한센사업 대상자 거주지별
Area of residence</t>
    <phoneticPr fontId="3" type="noConversion"/>
  </si>
  <si>
    <t>양성
Positive case</t>
    <phoneticPr fontId="3" type="noConversion"/>
  </si>
  <si>
    <t>한센사업 대상자 서비스 지역별
Area of service</t>
    <phoneticPr fontId="3" type="noConversion"/>
  </si>
  <si>
    <t>신규대상자
New benfici-aries</t>
    <phoneticPr fontId="3" type="noConversion"/>
  </si>
  <si>
    <t>신규 환자수
New patients</t>
    <phoneticPr fontId="3" type="noConversion"/>
  </si>
  <si>
    <t>사망자
Death</t>
    <phoneticPr fontId="3" type="noConversion"/>
  </si>
  <si>
    <t>한센사업대상자 관리사항
Registerd patients under control</t>
    <phoneticPr fontId="3" type="noConversion"/>
  </si>
  <si>
    <t>남
Male</t>
    <phoneticPr fontId="3" type="noConversion"/>
  </si>
  <si>
    <t>여
Female</t>
    <phoneticPr fontId="3" type="noConversion"/>
  </si>
  <si>
    <t>거  주  형  태  별
Type of residence</t>
    <phoneticPr fontId="3" type="noConversion"/>
  </si>
  <si>
    <t>재가
Domicile</t>
    <phoneticPr fontId="3" type="noConversion"/>
  </si>
  <si>
    <t xml:space="preserve">양성
Positive </t>
    <phoneticPr fontId="3" type="noConversion"/>
  </si>
  <si>
    <t>정착
Settlement Village</t>
    <phoneticPr fontId="3" type="noConversion"/>
  </si>
  <si>
    <t>시설보호
Leprosarium</t>
    <phoneticPr fontId="3" type="noConversion"/>
  </si>
  <si>
    <t>요치료
Cases for chemotherapy</t>
    <phoneticPr fontId="3" type="noConversion"/>
  </si>
  <si>
    <t>서비스 구 분 별
Type of Service</t>
    <phoneticPr fontId="3" type="noConversion"/>
  </si>
  <si>
    <t>서비스대상자
Cases under of Hancen service</t>
    <phoneticPr fontId="3" type="noConversion"/>
  </si>
  <si>
    <t>재발관리
Cases for suveillance</t>
    <phoneticPr fontId="3" type="noConversion"/>
  </si>
  <si>
    <t>구강보건교육
Oral health education</t>
    <phoneticPr fontId="3" type="noConversion"/>
  </si>
  <si>
    <t>인원
Person</t>
    <phoneticPr fontId="3" type="noConversion"/>
  </si>
  <si>
    <t>인원
Person</t>
    <phoneticPr fontId="3" type="noConversion"/>
  </si>
  <si>
    <t>치면세마
Oral prophylaxis</t>
    <phoneticPr fontId="3" type="noConversion"/>
  </si>
  <si>
    <t xml:space="preserve">불소용액양치사업
Fluoride mouth rinsing </t>
    <phoneticPr fontId="3" type="noConversion"/>
  </si>
  <si>
    <t>불소용액도포
Fluoride topical application</t>
    <phoneticPr fontId="3" type="noConversion"/>
  </si>
  <si>
    <t>인원
Person</t>
    <phoneticPr fontId="3" type="noConversion"/>
  </si>
  <si>
    <t>인원
Person</t>
    <phoneticPr fontId="3" type="noConversion"/>
  </si>
  <si>
    <t>모 자 보 건 관 리
Maternal and child health care program</t>
    <phoneticPr fontId="3" type="noConversion"/>
  </si>
  <si>
    <t>영 유 아 등록관리
Registered infants/children</t>
    <phoneticPr fontId="4" type="noConversion"/>
  </si>
  <si>
    <t>여
Female</t>
    <phoneticPr fontId="3" type="noConversion"/>
  </si>
  <si>
    <t>연  별
Yearly</t>
    <phoneticPr fontId="3" type="noConversion"/>
  </si>
  <si>
    <t>합     계
Total</t>
    <phoneticPr fontId="3" type="noConversion"/>
  </si>
  <si>
    <t>적  용  인  구
Covered persons</t>
    <phoneticPr fontId="3" type="noConversion"/>
  </si>
  <si>
    <t>계
Total</t>
    <phoneticPr fontId="3" type="noConversion"/>
  </si>
  <si>
    <t>가입자
Insured</t>
    <phoneticPr fontId="3" type="noConversion"/>
  </si>
  <si>
    <t>피부양자
Dependents</t>
    <phoneticPr fontId="3" type="noConversion"/>
  </si>
  <si>
    <t>피부양자
Dependents</t>
    <phoneticPr fontId="3" type="noConversion"/>
  </si>
  <si>
    <t>근   로   자
Worker</t>
    <phoneticPr fontId="3" type="noConversion"/>
  </si>
  <si>
    <t>사업장수
Workplace</t>
    <phoneticPr fontId="3" type="noConversion"/>
  </si>
  <si>
    <t>적  용  인  구
Covered persons</t>
    <phoneticPr fontId="3" type="noConversion"/>
  </si>
  <si>
    <t>계
Total</t>
    <phoneticPr fontId="3" type="noConversion"/>
  </si>
  <si>
    <t>가입자
Insured</t>
    <phoneticPr fontId="3" type="noConversion"/>
  </si>
  <si>
    <t>피부양자
Dependents</t>
    <phoneticPr fontId="3" type="noConversion"/>
  </si>
  <si>
    <t>가입자
Insured</t>
    <phoneticPr fontId="3" type="noConversion"/>
  </si>
  <si>
    <t>지        역
Self-employed</t>
    <phoneticPr fontId="3" type="noConversion"/>
  </si>
  <si>
    <t>적  용  인  구
Covered persons</t>
    <phoneticPr fontId="3" type="noConversion"/>
  </si>
  <si>
    <t>세대주
Householder</t>
    <phoneticPr fontId="3" type="noConversion"/>
  </si>
  <si>
    <t>연  별
Yearly</t>
    <phoneticPr fontId="3" type="noConversion"/>
  </si>
  <si>
    <t>총가입자수
Total insurants</t>
    <phoneticPr fontId="3" type="noConversion"/>
  </si>
  <si>
    <t>사  업  장  가  입  자
Insurants in workplaces</t>
    <phoneticPr fontId="3" type="noConversion"/>
  </si>
  <si>
    <t>사  업  장
Workplaces</t>
    <phoneticPr fontId="3" type="noConversion"/>
  </si>
  <si>
    <t>가  입  자
Insurants</t>
    <phoneticPr fontId="3" type="noConversion"/>
  </si>
  <si>
    <t>지역가입자
Insured persons in the local area</t>
    <phoneticPr fontId="3" type="noConversion"/>
  </si>
  <si>
    <t>임의가입자
Voluntarily insured persons</t>
    <phoneticPr fontId="3" type="noConversion"/>
  </si>
  <si>
    <t>임의계속가입자
Voiuntarily and continuously insured persons</t>
    <phoneticPr fontId="3" type="noConversion"/>
  </si>
  <si>
    <t>연 별
Yearly</t>
    <phoneticPr fontId="3" type="noConversion"/>
  </si>
  <si>
    <t>금 액
Amount</t>
    <phoneticPr fontId="3" type="noConversion"/>
  </si>
  <si>
    <t>장     애
Disability</t>
    <phoneticPr fontId="3" type="noConversion"/>
  </si>
  <si>
    <t>반      환
Restoration</t>
    <phoneticPr fontId="3" type="noConversion"/>
  </si>
  <si>
    <t>사      망
Death</t>
    <phoneticPr fontId="3" type="noConversion"/>
  </si>
  <si>
    <t>금 액
Amount</t>
    <phoneticPr fontId="3" type="noConversion"/>
  </si>
  <si>
    <t>금 액
Amount</t>
    <phoneticPr fontId="3" type="noConversion"/>
  </si>
  <si>
    <t>금 액
Amount</t>
    <phoneticPr fontId="3" type="noConversion"/>
  </si>
  <si>
    <t>금 액
Amount</t>
    <phoneticPr fontId="3" type="noConversion"/>
  </si>
  <si>
    <t>금 액
Amount</t>
    <phoneticPr fontId="3" type="noConversion"/>
  </si>
  <si>
    <t>금 액
Amount</t>
    <phoneticPr fontId="3" type="noConversion"/>
  </si>
  <si>
    <t>금 액
Amount</t>
    <phoneticPr fontId="3" type="noConversion"/>
  </si>
  <si>
    <t>남
Male</t>
    <phoneticPr fontId="3" type="noConversion"/>
  </si>
  <si>
    <t>여
Female</t>
    <phoneticPr fontId="3" type="noConversion"/>
  </si>
  <si>
    <t>국      가     유      공      자
Patriots and veterans</t>
    <phoneticPr fontId="3" type="noConversion"/>
  </si>
  <si>
    <t>애국지사
Indepndence fighters</t>
    <phoneticPr fontId="3" type="noConversion"/>
  </si>
  <si>
    <t>전·공상 군경
Veterans &amp; policemen died or disabled on duty</t>
    <phoneticPr fontId="3" type="noConversion"/>
  </si>
  <si>
    <t>무공·보국수훈자
Recipients of the order of military merit or nationqal security merit</t>
    <phoneticPr fontId="3" type="noConversion"/>
  </si>
  <si>
    <t>재일학도의 용군인
Sundent volunteer in japan who participated in the Korean War</t>
    <phoneticPr fontId="3" type="noConversion"/>
  </si>
  <si>
    <t>공상공무원
Public officials disabled on duty</t>
    <phoneticPr fontId="3" type="noConversion"/>
  </si>
  <si>
    <t>유        족
Bereaved families</t>
    <phoneticPr fontId="3" type="noConversion"/>
  </si>
  <si>
    <t>순국애국지사
Bereaved families of patriots or independence fighters</t>
    <phoneticPr fontId="3" type="noConversion"/>
  </si>
  <si>
    <t>전몰,전상,순직,공상,군경
Policemen died or disabled on duty/in action</t>
    <phoneticPr fontId="3" type="noConversion"/>
  </si>
  <si>
    <t>미망인
Widows</t>
    <phoneticPr fontId="3" type="noConversion"/>
  </si>
  <si>
    <t>자 녀
Minorchildren</t>
    <phoneticPr fontId="3" type="noConversion"/>
  </si>
  <si>
    <t>부 모
Parents</t>
    <phoneticPr fontId="3" type="noConversion"/>
  </si>
  <si>
    <t>무공·보국 수훈자
Recipients of the order of military merit or national security merit</t>
    <phoneticPr fontId="3" type="noConversion"/>
  </si>
  <si>
    <t>재일학도 의용군인
Student volunteer in japan who participated in the Koreqan War</t>
    <phoneticPr fontId="3" type="noConversion"/>
  </si>
  <si>
    <t xml:space="preserve">지원 대상자
Beneficiaries </t>
    <phoneticPr fontId="3" type="noConversion"/>
  </si>
  <si>
    <t>5.18 민주유공자
Persons of distinguished services in the Gwangju democratization mocement</t>
    <phoneticPr fontId="3" type="noConversion"/>
  </si>
  <si>
    <t>고엽제후유(의)증,2세
Offspring of Agent Orange victims</t>
    <phoneticPr fontId="3" type="noConversion"/>
  </si>
  <si>
    <t>중장기 복무제대군인
Veterans mid-to long-term service</t>
    <phoneticPr fontId="3" type="noConversion"/>
  </si>
  <si>
    <t>보훈보상대상자
Vaterans eligible for compen-sation</t>
    <phoneticPr fontId="3" type="noConversion"/>
  </si>
  <si>
    <t>여
Female</t>
    <phoneticPr fontId="3" type="noConversion"/>
  </si>
  <si>
    <t>남
Male</t>
    <phoneticPr fontId="3" type="noConversion"/>
  </si>
  <si>
    <t>여
Female</t>
    <phoneticPr fontId="3" type="noConversion"/>
  </si>
  <si>
    <t>남
Male</t>
    <phoneticPr fontId="3" type="noConversion"/>
  </si>
  <si>
    <t>여
Female</t>
    <phoneticPr fontId="3" type="noConversion"/>
  </si>
  <si>
    <t>여
Female</t>
    <phoneticPr fontId="3" type="noConversion"/>
  </si>
  <si>
    <t>중학교
Middle school</t>
    <phoneticPr fontId="3" type="noConversion"/>
  </si>
  <si>
    <t>고등학교
High school</t>
    <phoneticPr fontId="3" type="noConversion"/>
  </si>
  <si>
    <t>대학(교)
College ans Uni.</t>
    <phoneticPr fontId="3" type="noConversion"/>
  </si>
  <si>
    <t>국 가 유 공 자
Patriots and veterans</t>
    <phoneticPr fontId="3" type="noConversion"/>
  </si>
  <si>
    <t>고등학교
High school</t>
    <phoneticPr fontId="3" type="noConversion"/>
  </si>
  <si>
    <t>대학(교)
College ans Uni.</t>
    <phoneticPr fontId="3" type="noConversion"/>
  </si>
  <si>
    <t>대학(교)
College ans Uni.</t>
    <phoneticPr fontId="3" type="noConversion"/>
  </si>
  <si>
    <t>배    우    자
Spouse</t>
    <phoneticPr fontId="3" type="noConversion"/>
  </si>
  <si>
    <t>고등학교
High school</t>
    <phoneticPr fontId="3" type="noConversion"/>
  </si>
  <si>
    <t>대학(교)
College ans Uni.</t>
    <phoneticPr fontId="3" type="noConversion"/>
  </si>
  <si>
    <t>연 별
Yearly</t>
    <phoneticPr fontId="4" type="noConversion"/>
  </si>
  <si>
    <t>총  계
Total</t>
    <phoneticPr fontId="3" type="noConversion"/>
  </si>
  <si>
    <t>6.25참전
Korean War</t>
    <phoneticPr fontId="3" type="noConversion"/>
  </si>
  <si>
    <t>월남전
Vietnam War</t>
    <phoneticPr fontId="3" type="noConversion"/>
  </si>
  <si>
    <t>6.25 및 월남전
Korean and Vietnam War</t>
    <phoneticPr fontId="3" type="noConversion"/>
  </si>
  <si>
    <t>회비모금
Membership fees</t>
    <phoneticPr fontId="3" type="noConversion"/>
  </si>
  <si>
    <t>회원수
Members</t>
    <phoneticPr fontId="3" type="noConversion"/>
  </si>
  <si>
    <t>금액
Amount</t>
    <phoneticPr fontId="3" type="noConversion"/>
  </si>
  <si>
    <t>금액
Amount</t>
    <phoneticPr fontId="3" type="noConversion"/>
  </si>
  <si>
    <t>계
Total</t>
    <phoneticPr fontId="3" type="noConversion"/>
  </si>
  <si>
    <t>세대
Household</t>
    <phoneticPr fontId="3" type="noConversion"/>
  </si>
  <si>
    <t>인원
Persons</t>
    <phoneticPr fontId="3" type="noConversion"/>
  </si>
  <si>
    <t>재해구호
Disaster relief</t>
    <phoneticPr fontId="3" type="noConversion"/>
  </si>
  <si>
    <t>합계
Total</t>
    <phoneticPr fontId="3" type="noConversion"/>
  </si>
  <si>
    <t>시설수
Facilities</t>
    <phoneticPr fontId="3" type="noConversion"/>
  </si>
  <si>
    <t>시설수
Facilities</t>
    <phoneticPr fontId="3" type="noConversion"/>
  </si>
  <si>
    <t>시설수
Facilities</t>
    <phoneticPr fontId="3" type="noConversion"/>
  </si>
  <si>
    <t>노 인 복 지 관
Senior service center</t>
    <phoneticPr fontId="3" type="noConversion"/>
  </si>
  <si>
    <t>종사자수
Workers</t>
    <phoneticPr fontId="3" type="noConversion"/>
  </si>
  <si>
    <t>경   로   당
Community senior center</t>
    <phoneticPr fontId="3" type="noConversion"/>
  </si>
  <si>
    <t>시설수
Facilities</t>
    <phoneticPr fontId="3" type="noConversion"/>
  </si>
  <si>
    <t>연  별
Yearly</t>
    <phoneticPr fontId="3" type="noConversion"/>
  </si>
  <si>
    <t>합               계
Total</t>
    <phoneticPr fontId="3" type="noConversion"/>
  </si>
  <si>
    <t>입소인원
Admitted Person</t>
    <phoneticPr fontId="3" type="noConversion"/>
  </si>
  <si>
    <t xml:space="preserve">정원
Regular
</t>
    <phoneticPr fontId="3" type="noConversion"/>
  </si>
  <si>
    <t xml:space="preserve">현   원
Present
 </t>
    <phoneticPr fontId="3" type="noConversion"/>
  </si>
  <si>
    <t>남
Male</t>
    <phoneticPr fontId="3" type="noConversion"/>
  </si>
  <si>
    <t>남
Male</t>
    <phoneticPr fontId="3" type="noConversion"/>
  </si>
  <si>
    <t>여
Female</t>
    <phoneticPr fontId="3" type="noConversion"/>
  </si>
  <si>
    <t>양로시설
Provision for old age</t>
    <phoneticPr fontId="3" type="noConversion"/>
  </si>
  <si>
    <t>입소인원
Admitted Person</t>
    <phoneticPr fontId="3" type="noConversion"/>
  </si>
  <si>
    <t>정원
Regular</t>
    <phoneticPr fontId="3" type="noConversion"/>
  </si>
  <si>
    <t>정원
Regular</t>
    <phoneticPr fontId="3" type="noConversion"/>
  </si>
  <si>
    <t>남
Male</t>
    <phoneticPr fontId="3" type="noConversion"/>
  </si>
  <si>
    <t>여
Female</t>
    <phoneticPr fontId="3" type="noConversion"/>
  </si>
  <si>
    <t>종사자수
Workers</t>
    <phoneticPr fontId="3" type="noConversion"/>
  </si>
  <si>
    <t>노인공동생활가정
Cohabitation</t>
    <phoneticPr fontId="3" type="noConversion"/>
  </si>
  <si>
    <t>입소인원
Admitted Person</t>
    <phoneticPr fontId="3" type="noConversion"/>
  </si>
  <si>
    <t>정원
Regular</t>
    <phoneticPr fontId="3" type="noConversion"/>
  </si>
  <si>
    <t>현   원
Present</t>
    <phoneticPr fontId="3" type="noConversion"/>
  </si>
  <si>
    <t>현   원
Present</t>
    <phoneticPr fontId="3" type="noConversion"/>
  </si>
  <si>
    <t>종사자수
Workers</t>
    <phoneticPr fontId="3" type="noConversion"/>
  </si>
  <si>
    <t>남
Male</t>
    <phoneticPr fontId="3" type="noConversion"/>
  </si>
  <si>
    <t>여
Female</t>
    <phoneticPr fontId="3" type="noConversion"/>
  </si>
  <si>
    <t>노인복지주택
Welfare House</t>
    <phoneticPr fontId="3" type="noConversion"/>
  </si>
  <si>
    <t>입소인원
Admitted Person</t>
    <phoneticPr fontId="3" type="noConversion"/>
  </si>
  <si>
    <t>정원
Regular</t>
    <phoneticPr fontId="3" type="noConversion"/>
  </si>
  <si>
    <t>남
Male</t>
    <phoneticPr fontId="3" type="noConversion"/>
  </si>
  <si>
    <t>여
Female</t>
    <phoneticPr fontId="3" type="noConversion"/>
  </si>
  <si>
    <t>남
Male</t>
    <phoneticPr fontId="3" type="noConversion"/>
  </si>
  <si>
    <t>합               계
Total</t>
    <phoneticPr fontId="3" type="noConversion"/>
  </si>
  <si>
    <t>시설수
No.of institution</t>
    <phoneticPr fontId="3" type="noConversion"/>
  </si>
  <si>
    <t>입소인원
Admitted person</t>
    <phoneticPr fontId="3" type="noConversion"/>
  </si>
  <si>
    <t>정원
Regular</t>
    <phoneticPr fontId="3" type="noConversion"/>
  </si>
  <si>
    <t>노인요양시설
Nursing</t>
    <phoneticPr fontId="3" type="noConversion"/>
  </si>
  <si>
    <t xml:space="preserve">시설수
No.of institution
</t>
    <phoneticPr fontId="3" type="noConversion"/>
  </si>
  <si>
    <t>현   원
Present</t>
    <phoneticPr fontId="3" type="noConversion"/>
  </si>
  <si>
    <t>남
Male</t>
    <phoneticPr fontId="3" type="noConversion"/>
  </si>
  <si>
    <t>시설수
No.of institution</t>
    <phoneticPr fontId="3" type="noConversion"/>
  </si>
  <si>
    <t>노인요양공동생활가정
Nursing Cohabitation</t>
    <phoneticPr fontId="3" type="noConversion"/>
  </si>
  <si>
    <t>종사자수
Workers</t>
    <phoneticPr fontId="3" type="noConversion"/>
  </si>
  <si>
    <t>합     계
Total</t>
    <phoneticPr fontId="3" type="noConversion"/>
  </si>
  <si>
    <t>이용인원
Persons</t>
    <phoneticPr fontId="3" type="noConversion"/>
  </si>
  <si>
    <t>이용인원
Persons</t>
    <phoneticPr fontId="3" type="noConversion"/>
  </si>
  <si>
    <t>정 원
Regular</t>
    <phoneticPr fontId="3" type="noConversion"/>
  </si>
  <si>
    <t>현 원
Persent</t>
    <phoneticPr fontId="3" type="noConversion"/>
  </si>
  <si>
    <t>현 원
Persent</t>
    <phoneticPr fontId="3" type="noConversion"/>
  </si>
  <si>
    <t>종사자수 
Workers</t>
    <phoneticPr fontId="3" type="noConversion"/>
  </si>
  <si>
    <t>종사자수
Workers</t>
    <phoneticPr fontId="3" type="noConversion"/>
  </si>
  <si>
    <t>이용인원
Persons</t>
    <phoneticPr fontId="3" type="noConversion"/>
  </si>
  <si>
    <t>이용인원
Persons</t>
    <phoneticPr fontId="3" type="noConversion"/>
  </si>
  <si>
    <t>방문목욕서비스
Visit bath service</t>
    <phoneticPr fontId="3" type="noConversion"/>
  </si>
  <si>
    <t>단기보호서비스
Short-term care service</t>
    <phoneticPr fontId="3" type="noConversion"/>
  </si>
  <si>
    <t>총 수급자
Total recipients</t>
    <phoneticPr fontId="3" type="noConversion"/>
  </si>
  <si>
    <t>일반수급자
General recipients</t>
    <phoneticPr fontId="3" type="noConversion"/>
  </si>
  <si>
    <t>인원
Preson</t>
    <phoneticPr fontId="3" type="noConversion"/>
  </si>
  <si>
    <t>인원
Preson</t>
    <phoneticPr fontId="3" type="noConversion"/>
  </si>
  <si>
    <t>남
Male</t>
    <phoneticPr fontId="3" type="noConversion"/>
  </si>
  <si>
    <t>가구 
Households</t>
    <phoneticPr fontId="3" type="noConversion"/>
  </si>
  <si>
    <t>특례수급자
Special recipients</t>
    <phoneticPr fontId="3" type="noConversion"/>
  </si>
  <si>
    <t>시설수급자
Institutionalized recipients</t>
    <phoneticPr fontId="3" type="noConversion"/>
  </si>
  <si>
    <t>전체노인
Population 65 years old &amp; over</t>
    <phoneticPr fontId="3" type="noConversion"/>
  </si>
  <si>
    <t>합계
Total</t>
    <rPh sb="0" eb="2">
      <t xml:space="preserve">1) </t>
    </rPh>
    <phoneticPr fontId="4" type="noConversion"/>
  </si>
  <si>
    <t>수급자수
Total recipients</t>
    <phoneticPr fontId="3" type="noConversion"/>
  </si>
  <si>
    <t>수급률 (%)
Take-up rate</t>
    <phoneticPr fontId="3" type="noConversion"/>
  </si>
  <si>
    <t>합         계
Total</t>
    <phoneticPr fontId="3" type="noConversion"/>
  </si>
  <si>
    <t>시설수
No. of facilities</t>
    <phoneticPr fontId="3" type="noConversion"/>
  </si>
  <si>
    <t>시설수
No. of facilities</t>
    <phoneticPr fontId="3" type="noConversion"/>
  </si>
  <si>
    <t>입소자
Admitted</t>
    <phoneticPr fontId="3" type="noConversion"/>
  </si>
  <si>
    <t>입소자
Admitted</t>
    <phoneticPr fontId="3" type="noConversion"/>
  </si>
  <si>
    <t>퇴소자
Discharged</t>
    <phoneticPr fontId="3" type="noConversion"/>
  </si>
  <si>
    <t>퇴소자
Discharged</t>
    <phoneticPr fontId="3" type="noConversion"/>
  </si>
  <si>
    <t>연말현재 생활인원
Inmates as of year-end</t>
    <phoneticPr fontId="3" type="noConversion"/>
  </si>
  <si>
    <t>한부모가족시설
Single parent family</t>
    <phoneticPr fontId="3" type="noConversion"/>
  </si>
  <si>
    <t>소외여성 복지시설
Underpriviledged female</t>
    <phoneticPr fontId="3" type="noConversion"/>
  </si>
  <si>
    <t>시설수
No. of facilites</t>
    <phoneticPr fontId="3" type="noConversion"/>
  </si>
  <si>
    <t>시설수
No. of facilites</t>
    <phoneticPr fontId="3" type="noConversion"/>
  </si>
  <si>
    <t>시설수
No. of facilites</t>
    <phoneticPr fontId="3" type="noConversion"/>
  </si>
  <si>
    <t>시설수
No. of facilites</t>
    <phoneticPr fontId="3" type="noConversion"/>
  </si>
  <si>
    <t>시설수
No. of facilites</t>
    <phoneticPr fontId="3" type="noConversion"/>
  </si>
  <si>
    <t>시설수
No. of facilites</t>
    <phoneticPr fontId="3" type="noConversion"/>
  </si>
  <si>
    <t>시설수
No. of facilites</t>
    <phoneticPr fontId="3" type="noConversion"/>
  </si>
  <si>
    <t>시설수
No. of facilites</t>
    <phoneticPr fontId="3" type="noConversion"/>
  </si>
  <si>
    <t xml:space="preserve">입소자
Admitted </t>
    <phoneticPr fontId="3" type="noConversion"/>
  </si>
  <si>
    <t xml:space="preserve">입소자
Admitted </t>
    <phoneticPr fontId="3" type="noConversion"/>
  </si>
  <si>
    <t xml:space="preserve">입소자
Admitted </t>
    <phoneticPr fontId="3" type="noConversion"/>
  </si>
  <si>
    <t xml:space="preserve">입소자
Admitted </t>
    <phoneticPr fontId="3" type="noConversion"/>
  </si>
  <si>
    <t xml:space="preserve">입소자
Admitted </t>
    <phoneticPr fontId="3" type="noConversion"/>
  </si>
  <si>
    <t xml:space="preserve">입소자
Admitted </t>
    <phoneticPr fontId="3" type="noConversion"/>
  </si>
  <si>
    <t xml:space="preserve">입소자
Admitted </t>
    <phoneticPr fontId="3" type="noConversion"/>
  </si>
  <si>
    <t>퇴소자
Discharged</t>
    <phoneticPr fontId="3" type="noConversion"/>
  </si>
  <si>
    <t>퇴소자
Discharged</t>
    <phoneticPr fontId="3" type="noConversion"/>
  </si>
  <si>
    <t>퇴소자
Discharged</t>
    <phoneticPr fontId="3" type="noConversion"/>
  </si>
  <si>
    <t>연말현재 생활인원
Inmates as of year-end</t>
    <phoneticPr fontId="3" type="noConversion"/>
  </si>
  <si>
    <t>연말현재 생활인원
Inmates as of year-end</t>
    <phoneticPr fontId="3" type="noConversion"/>
  </si>
  <si>
    <t>연말현재 생활인원
Inmates as of year-end</t>
    <phoneticPr fontId="3" type="noConversion"/>
  </si>
  <si>
    <t>퇴소자
Discharged</t>
    <phoneticPr fontId="3" type="noConversion"/>
  </si>
  <si>
    <t>퇴소자
Discharged</t>
    <phoneticPr fontId="3" type="noConversion"/>
  </si>
  <si>
    <t>연  별
Yearly</t>
    <phoneticPr fontId="3" type="noConversion"/>
  </si>
  <si>
    <t>합   계
Total</t>
    <phoneticPr fontId="3" type="noConversion"/>
  </si>
  <si>
    <t>가정폭력
Domestic violence</t>
    <phoneticPr fontId="3" type="noConversion"/>
  </si>
  <si>
    <t>성폭력
Sexual violence</t>
    <phoneticPr fontId="3" type="noConversion"/>
  </si>
  <si>
    <t>성매매피해
Victims of forced prostitution</t>
    <phoneticPr fontId="3" type="noConversion"/>
  </si>
  <si>
    <t>상담소
Counseling centers</t>
    <phoneticPr fontId="3" type="noConversion"/>
  </si>
  <si>
    <t>상담소
Counseling centers</t>
    <phoneticPr fontId="3" type="noConversion"/>
  </si>
  <si>
    <t>상담소
Counseling centers</t>
    <phoneticPr fontId="3" type="noConversion"/>
  </si>
  <si>
    <t>상담소
Counseling centers</t>
    <phoneticPr fontId="3" type="noConversion"/>
  </si>
  <si>
    <t>상담건수
Counseling</t>
    <phoneticPr fontId="3" type="noConversion"/>
  </si>
  <si>
    <t>상담건수
Counseling</t>
    <phoneticPr fontId="3" type="noConversion"/>
  </si>
  <si>
    <t>상담건수
Counseling</t>
    <phoneticPr fontId="3" type="noConversion"/>
  </si>
  <si>
    <t>상담건수
Counseling</t>
    <phoneticPr fontId="3" type="noConversion"/>
  </si>
  <si>
    <t>피 해 자  지 원 내 역
Counseling follow-ups</t>
    <phoneticPr fontId="3" type="noConversion"/>
  </si>
  <si>
    <t>심리·정서적 지원
Counseling</t>
    <phoneticPr fontId="3" type="noConversion"/>
  </si>
  <si>
    <t>수사·법적지원
Legal aid</t>
    <phoneticPr fontId="3" type="noConversion"/>
  </si>
  <si>
    <t xml:space="preserve">의료지원
Medical aid
</t>
    <phoneticPr fontId="3" type="noConversion"/>
  </si>
  <si>
    <t>시설입소 연계
Victim's facility</t>
    <phoneticPr fontId="3" type="noConversion"/>
  </si>
  <si>
    <t xml:space="preserve">기 타
Othes
</t>
    <phoneticPr fontId="3" type="noConversion"/>
  </si>
  <si>
    <t>연  별
Yearly</t>
    <phoneticPr fontId="3" type="noConversion"/>
  </si>
  <si>
    <t>합       계
Total</t>
    <phoneticPr fontId="3" type="noConversion"/>
  </si>
  <si>
    <t>남
Male</t>
    <phoneticPr fontId="3" type="noConversion"/>
  </si>
  <si>
    <t>자립지원시설
Self independence assistance institutions</t>
    <phoneticPr fontId="3" type="noConversion"/>
  </si>
  <si>
    <t>보호치료시설
Chlid care treatment institutions</t>
    <phoneticPr fontId="3" type="noConversion"/>
  </si>
  <si>
    <t>기    타 
Others</t>
    <phoneticPr fontId="3" type="noConversion"/>
  </si>
  <si>
    <t>남
Male</t>
    <phoneticPr fontId="4" type="noConversion"/>
  </si>
  <si>
    <t>여
Female</t>
    <phoneticPr fontId="4" type="noConversion"/>
  </si>
  <si>
    <t>시설수
No. of facilities</t>
    <phoneticPr fontId="3" type="noConversion"/>
  </si>
  <si>
    <t>시설수
No. of facilities</t>
    <phoneticPr fontId="3" type="noConversion"/>
  </si>
  <si>
    <t>입소자
Admitted</t>
    <phoneticPr fontId="3" type="noConversion"/>
  </si>
  <si>
    <t>퇴소자
Discharged</t>
    <phoneticPr fontId="3" type="noConversion"/>
  </si>
  <si>
    <t>퇴소자
Discharged</t>
    <phoneticPr fontId="3" type="noConversion"/>
  </si>
  <si>
    <t>입소자
Admitted</t>
    <phoneticPr fontId="3" type="noConversion"/>
  </si>
  <si>
    <t>입소자
Admitted</t>
    <phoneticPr fontId="3" type="noConversion"/>
  </si>
  <si>
    <t>시설수
No. of facilities</t>
    <phoneticPr fontId="3" type="noConversion"/>
  </si>
  <si>
    <t>입소자
Admitted</t>
    <phoneticPr fontId="3" type="noConversion"/>
  </si>
  <si>
    <t>위탁자
Referrals</t>
    <phoneticPr fontId="3" type="noConversion"/>
  </si>
  <si>
    <t>무연고자
Non-relatives</t>
    <phoneticPr fontId="3" type="noConversion"/>
  </si>
  <si>
    <t>퇴  소  자
Discharged</t>
    <phoneticPr fontId="3" type="noConversion"/>
  </si>
  <si>
    <t>연고자 인도
To relatives</t>
    <phoneticPr fontId="3" type="noConversion"/>
  </si>
  <si>
    <t>취  업
Employed</t>
    <phoneticPr fontId="3" type="noConversion"/>
  </si>
  <si>
    <t>전  원
Transfer</t>
    <phoneticPr fontId="3" type="noConversion"/>
  </si>
  <si>
    <t>사  망
Death</t>
    <phoneticPr fontId="3" type="noConversion"/>
  </si>
  <si>
    <t>연    말    현    재    수   용   인    원
No. of Inmates as of year-end</t>
    <phoneticPr fontId="3" type="noConversion"/>
  </si>
  <si>
    <t>성   별
Gender</t>
    <phoneticPr fontId="3" type="noConversion"/>
  </si>
  <si>
    <t>연  령  별
Age</t>
    <phoneticPr fontId="3" type="noConversion"/>
  </si>
  <si>
    <t xml:space="preserve">18세미만
Less than 18 years old </t>
    <phoneticPr fontId="3" type="noConversion"/>
  </si>
  <si>
    <t>18세이상
18 Years old and over</t>
    <phoneticPr fontId="3" type="noConversion"/>
  </si>
  <si>
    <t>남
Male</t>
    <phoneticPr fontId="3" type="noConversion"/>
  </si>
  <si>
    <t>여
Female</t>
    <phoneticPr fontId="3" type="noConversion"/>
  </si>
  <si>
    <t>장  애  종  별
By category of disability</t>
    <phoneticPr fontId="3" type="noConversion"/>
  </si>
  <si>
    <t>지  체
Physically disabled</t>
    <phoneticPr fontId="3" type="noConversion"/>
  </si>
  <si>
    <t>시  각
Visually disabled</t>
    <phoneticPr fontId="3" type="noConversion"/>
  </si>
  <si>
    <t>청각언어
Auditorily and lingually disabled</t>
    <phoneticPr fontId="3" type="noConversion"/>
  </si>
  <si>
    <t>정신지체
Mentally retarded</t>
    <phoneticPr fontId="3" type="noConversion"/>
  </si>
  <si>
    <t>성    별
Gender</t>
    <phoneticPr fontId="3" type="noConversion"/>
  </si>
  <si>
    <t>장            애            유            형
By type of disabled</t>
    <phoneticPr fontId="3" type="noConversion"/>
  </si>
  <si>
    <t>1급
1st Grade</t>
    <phoneticPr fontId="3" type="noConversion"/>
  </si>
  <si>
    <t>2급
2nd Grade</t>
    <phoneticPr fontId="3" type="noConversion"/>
  </si>
  <si>
    <t>3급
3rd Grade</t>
    <phoneticPr fontId="3" type="noConversion"/>
  </si>
  <si>
    <t>4급
4th Grade</t>
    <phoneticPr fontId="3" type="noConversion"/>
  </si>
  <si>
    <t>5급
5th Grade</t>
    <phoneticPr fontId="3" type="noConversion"/>
  </si>
  <si>
    <t>6급
6th Grade</t>
    <phoneticPr fontId="3" type="noConversion"/>
  </si>
  <si>
    <t>입소자
Admitted</t>
    <phoneticPr fontId="4" type="noConversion"/>
  </si>
  <si>
    <t>행정 기관의 의뢰
Referral from government agencies</t>
    <phoneticPr fontId="3" type="noConversion"/>
  </si>
  <si>
    <t>기타
Others</t>
    <phoneticPr fontId="4" type="noConversion"/>
  </si>
  <si>
    <t>퇴소자
Discharged</t>
    <phoneticPr fontId="4" type="noConversion"/>
  </si>
  <si>
    <t>직업자활
Selfsupport occupation</t>
    <phoneticPr fontId="4" type="noConversion"/>
  </si>
  <si>
    <t>무단퇴소
Discharges without permission</t>
    <phoneticPr fontId="4" type="noConversion"/>
  </si>
  <si>
    <t>사망
Deaths</t>
    <phoneticPr fontId="4" type="noConversion"/>
  </si>
  <si>
    <t>계
Total</t>
    <phoneticPr fontId="4" type="noConversion"/>
  </si>
  <si>
    <t>성    별
Gender</t>
    <phoneticPr fontId="4" type="noConversion"/>
  </si>
  <si>
    <t>연말현재 수용자
No. of inmates as of year-end</t>
    <phoneticPr fontId="4" type="noConversion"/>
  </si>
  <si>
    <t>상태별
Disability</t>
    <phoneticPr fontId="4" type="noConversion"/>
  </si>
  <si>
    <t>정상인
Normal</t>
    <phoneticPr fontId="4" type="noConversion"/>
  </si>
  <si>
    <t>정신질환
Mental disorder</t>
    <phoneticPr fontId="4" type="noConversion"/>
  </si>
  <si>
    <t>지체장애
Visually disabled</t>
    <phoneticPr fontId="4" type="noConversion"/>
  </si>
  <si>
    <t>시각장애
Visually disabled</t>
    <phoneticPr fontId="4" type="noConversion"/>
  </si>
  <si>
    <t>언어장애
Auditory  lingually disabled</t>
    <phoneticPr fontId="4" type="noConversion"/>
  </si>
  <si>
    <t>지적장애
intellectual and development aldisabilities</t>
    <phoneticPr fontId="4" type="noConversion"/>
  </si>
  <si>
    <t>기타
Others</t>
    <phoneticPr fontId="4" type="noConversion"/>
  </si>
  <si>
    <t>소계
Sub total</t>
    <phoneticPr fontId="3" type="noConversion"/>
  </si>
  <si>
    <t>연  별
Yearly</t>
    <phoneticPr fontId="3" type="noConversion"/>
  </si>
  <si>
    <t>합    계
Total</t>
    <phoneticPr fontId="3" type="noConversion"/>
  </si>
  <si>
    <t>가구수 
Households</t>
    <phoneticPr fontId="3" type="noConversion"/>
  </si>
  <si>
    <t>가구원수
Household members</t>
    <phoneticPr fontId="3" type="noConversion"/>
  </si>
  <si>
    <t>가구원수
Household members</t>
    <phoneticPr fontId="3" type="noConversion"/>
  </si>
  <si>
    <t>한부모가족지원법 수급자
Single parent family support act recipients</t>
    <phoneticPr fontId="3" type="noConversion"/>
  </si>
  <si>
    <t>가구수 
Households</t>
    <phoneticPr fontId="3" type="noConversion"/>
  </si>
  <si>
    <t>가구원수
Household members</t>
    <phoneticPr fontId="3" type="noConversion"/>
  </si>
  <si>
    <t>국민기초생활보장법 수급자
Basic livelihood security law recipients</t>
    <phoneticPr fontId="3" type="noConversion"/>
  </si>
  <si>
    <t>가구수 
Households</t>
    <phoneticPr fontId="3" type="noConversion"/>
  </si>
  <si>
    <t>국가보훈법 수급자
Patriots and veterans affairs law recipients</t>
    <phoneticPr fontId="3" type="noConversion"/>
  </si>
  <si>
    <t>가구수 
Households</t>
    <phoneticPr fontId="3" type="noConversion"/>
  </si>
  <si>
    <t>등록가구
Registered households</t>
    <phoneticPr fontId="3" type="noConversion"/>
  </si>
  <si>
    <t>방문건수
No. of visits</t>
    <phoneticPr fontId="3" type="noConversion"/>
  </si>
  <si>
    <t>계
Total</t>
    <phoneticPr fontId="3" type="noConversion"/>
  </si>
  <si>
    <t>암
Cancer</t>
    <phoneticPr fontId="3" type="noConversion"/>
  </si>
  <si>
    <t>당뇨병
Diabetes</t>
    <phoneticPr fontId="3" type="noConversion"/>
  </si>
  <si>
    <t>고혈압
Hypertension</t>
    <phoneticPr fontId="3" type="noConversion"/>
  </si>
  <si>
    <t>관절염
Arthritis</t>
    <phoneticPr fontId="3" type="noConversion"/>
  </si>
  <si>
    <t>뇌졸중
Apoplexy</t>
    <phoneticPr fontId="3" type="noConversion"/>
  </si>
  <si>
    <t>치매
Dementia</t>
    <phoneticPr fontId="3" type="noConversion"/>
  </si>
  <si>
    <t>정신질환
Mentalillness</t>
    <phoneticPr fontId="3" type="noConversion"/>
  </si>
  <si>
    <t>기타
Others</t>
    <phoneticPr fontId="3" type="noConversion"/>
  </si>
  <si>
    <t>보건소내외 서비스연계건수
No. of connection service of heath center inside and out</t>
    <phoneticPr fontId="3" type="noConversion"/>
  </si>
  <si>
    <t>합계
Total</t>
    <phoneticPr fontId="4" type="noConversion"/>
  </si>
  <si>
    <t>금연
Refrain of smoking</t>
    <phoneticPr fontId="4" type="noConversion"/>
  </si>
  <si>
    <t>영양
Nutrition</t>
    <phoneticPr fontId="4" type="noConversion"/>
  </si>
  <si>
    <t>절주
Temperance</t>
    <phoneticPr fontId="4" type="noConversion"/>
  </si>
  <si>
    <t>운동
Exercise</t>
    <phoneticPr fontId="4" type="noConversion"/>
  </si>
  <si>
    <t>비만
Obesity</t>
    <phoneticPr fontId="4" type="noConversion"/>
  </si>
  <si>
    <t>구강보건
Oral health</t>
    <phoneticPr fontId="4" type="noConversion"/>
  </si>
  <si>
    <t>안전관리(응급처치)
Emergency medical treatment</t>
    <phoneticPr fontId="4" type="noConversion"/>
  </si>
  <si>
    <t>약물오남용
Drugstuffs abuse</t>
    <phoneticPr fontId="4" type="noConversion"/>
  </si>
  <si>
    <t>성교육
Sex education</t>
    <phoneticPr fontId="4" type="noConversion"/>
  </si>
  <si>
    <t>위생(식품안전)교육
Sanitation,food safety</t>
    <phoneticPr fontId="4" type="noConversion"/>
  </si>
  <si>
    <t>연  별
Yearly</t>
    <phoneticPr fontId="4" type="noConversion"/>
  </si>
  <si>
    <t>합계
Total</t>
    <phoneticPr fontId="4" type="noConversion"/>
  </si>
  <si>
    <t>고혈압
Hypertension</t>
    <phoneticPr fontId="4" type="noConversion"/>
  </si>
  <si>
    <t>당뇨
Diabetes mellitus</t>
    <phoneticPr fontId="4" type="noConversion"/>
  </si>
  <si>
    <t>비만·고지혈증
Obesity.Hyper lipidemia</t>
    <phoneticPr fontId="4" type="noConversion"/>
  </si>
  <si>
    <t>암예방
Cancer</t>
    <phoneticPr fontId="4" type="noConversion"/>
  </si>
  <si>
    <t>아토피질환(환경성질환)
Atopy</t>
    <phoneticPr fontId="4" type="noConversion"/>
  </si>
  <si>
    <t>뇌심혈관계질환
Cerebrovascular diseases</t>
    <phoneticPr fontId="4" type="noConversion"/>
  </si>
  <si>
    <t>소화기계질환
Diseases of the digestive</t>
    <phoneticPr fontId="4" type="noConversion"/>
  </si>
  <si>
    <t>치매
Dementia</t>
    <phoneticPr fontId="4" type="noConversion"/>
  </si>
  <si>
    <t>연별
Yearly</t>
    <phoneticPr fontId="3" type="noConversion"/>
  </si>
  <si>
    <t>어        린        이        집        수
Childcare Facilities</t>
    <phoneticPr fontId="3" type="noConversion"/>
  </si>
  <si>
    <t>합계
Total</t>
    <phoneticPr fontId="3" type="noConversion"/>
  </si>
  <si>
    <t>국공립
Public</t>
    <phoneticPr fontId="3" type="noConversion"/>
  </si>
  <si>
    <t>국공립
Public</t>
    <phoneticPr fontId="3" type="noConversion"/>
  </si>
  <si>
    <t>민간
Private</t>
    <phoneticPr fontId="4" type="noConversion"/>
  </si>
  <si>
    <t>협동
Parents and teachers Cooperation</t>
    <phoneticPr fontId="4" type="noConversion"/>
  </si>
  <si>
    <t>직  장
Workshop</t>
    <phoneticPr fontId="3" type="noConversion"/>
  </si>
  <si>
    <t>가  정
Home</t>
    <phoneticPr fontId="3" type="noConversion"/>
  </si>
  <si>
    <t>가  정
Home</t>
    <phoneticPr fontId="3" type="noConversion"/>
  </si>
  <si>
    <t>여
Female</t>
    <phoneticPr fontId="3" type="noConversion"/>
  </si>
  <si>
    <t>민간
Private</t>
    <phoneticPr fontId="3" type="noConversion"/>
  </si>
  <si>
    <t>직  장
Workshop</t>
    <phoneticPr fontId="3" type="noConversion"/>
  </si>
  <si>
    <t>남
Male</t>
    <phoneticPr fontId="4" type="noConversion"/>
  </si>
  <si>
    <t>여
Female</t>
    <phoneticPr fontId="4" type="noConversion"/>
  </si>
  <si>
    <t>70세이상
70 Years old and over</t>
    <phoneticPr fontId="4" type="noConversion"/>
  </si>
  <si>
    <t>여
Female</t>
    <phoneticPr fontId="3" type="noConversion"/>
  </si>
  <si>
    <t>국민기초생활보장 수급권자
Basic Livelihood Security law Recipients</t>
    <phoneticPr fontId="3" type="noConversion"/>
  </si>
  <si>
    <t>계
Total</t>
    <phoneticPr fontId="3" type="noConversion"/>
  </si>
  <si>
    <t>계
Total</t>
    <phoneticPr fontId="3" type="noConversion"/>
  </si>
  <si>
    <t>남
Male</t>
    <phoneticPr fontId="3" type="noConversion"/>
  </si>
  <si>
    <t>남
Male</t>
    <phoneticPr fontId="3" type="noConversion"/>
  </si>
  <si>
    <t>남
Male</t>
    <phoneticPr fontId="3" type="noConversion"/>
  </si>
  <si>
    <t>여
Female</t>
    <phoneticPr fontId="3" type="noConversion"/>
  </si>
  <si>
    <t>여
Female</t>
    <phoneticPr fontId="3" type="noConversion"/>
  </si>
  <si>
    <t>여
Female</t>
    <phoneticPr fontId="3" type="noConversion"/>
  </si>
  <si>
    <t>일  반
The Public</t>
    <phoneticPr fontId="3" type="noConversion"/>
  </si>
  <si>
    <t>저소득노인
An old person of small incom an old person</t>
    <phoneticPr fontId="3" type="noConversion"/>
  </si>
  <si>
    <t>합     계
Total</t>
    <phoneticPr fontId="3" type="noConversion"/>
  </si>
  <si>
    <t>국민기초생활보장 수급권자
Basic Livelihood Security law Recipients</t>
    <phoneticPr fontId="3" type="noConversion"/>
  </si>
  <si>
    <t>소계
Sub total</t>
    <phoneticPr fontId="3" type="noConversion"/>
  </si>
  <si>
    <t>저소득노인
An old person of small incom an old person</t>
    <phoneticPr fontId="3" type="noConversion"/>
  </si>
  <si>
    <t>일  반
The Public</t>
    <phoneticPr fontId="3" type="noConversion"/>
  </si>
  <si>
    <t>80세 이상
80 years old &amp; over</t>
    <phoneticPr fontId="3" type="noConversion"/>
  </si>
  <si>
    <t>80세 이상
80 years old &amp; over</t>
    <phoneticPr fontId="3" type="noConversion"/>
  </si>
  <si>
    <t>65~79세
65~79 years old</t>
    <phoneticPr fontId="3" type="noConversion"/>
  </si>
  <si>
    <t>연      별
시군구별</t>
    <phoneticPr fontId="3" type="noConversion"/>
  </si>
  <si>
    <t>치과병(의)원
Dental clinics</t>
    <phoneticPr fontId="3" type="noConversion"/>
  </si>
  <si>
    <t>한방병원
Oriental medicine clinics</t>
    <phoneticPr fontId="3" type="noConversion"/>
  </si>
  <si>
    <t xml:space="preserve"> 주 : 1) 보건의료원이하 제외 Excluding health clinics to primary health care post  2) 군인병원 제외 Excluding army hospitals </t>
    <phoneticPr fontId="4" type="noConversion"/>
  </si>
  <si>
    <t xml:space="preserve">        3) 정신병원, 결핵병원, 나병원 포함 Including hospitals for mental ills or T.B. patients, leprosariums</t>
    <phoneticPr fontId="4" type="noConversion"/>
  </si>
  <si>
    <t>Source : Ministry of Health &amp; Welfare</t>
  </si>
  <si>
    <t>Unit : number</t>
  </si>
  <si>
    <t>2 0 1 8</t>
    <phoneticPr fontId="3" type="noConversion"/>
  </si>
  <si>
    <t>단위 : 개</t>
  </si>
  <si>
    <t>2 0 1 8</t>
    <phoneticPr fontId="3" type="noConversion"/>
  </si>
  <si>
    <t xml:space="preserve"> 주 : 의료법 제 3조에 의한 의료기관(보건소 제외)  Medical Institutions as stipulated in Article 3 of Medical Act (excludes public health centers). </t>
    <phoneticPr fontId="4" type="noConversion"/>
  </si>
  <si>
    <t xml:space="preserve">       1) 개인약국 약사 제외  Excluding pharmacists of private-run pharmacies</t>
    <phoneticPr fontId="4" type="noConversion"/>
  </si>
  <si>
    <t>Unit : person</t>
  </si>
  <si>
    <t xml:space="preserve">    면  허  ·  자  격  종  별
by License,  Qualification </t>
    <phoneticPr fontId="3" type="noConversion"/>
  </si>
  <si>
    <t>약사
Pharmacists</t>
    <phoneticPr fontId="3" type="noConversion"/>
  </si>
  <si>
    <t xml:space="preserve"> 주 : 정원기준</t>
    <phoneticPr fontId="4" type="noConversion"/>
  </si>
  <si>
    <t xml:space="preserve"> 주 : 정원기준  Number of staff capacity at each center. </t>
    <phoneticPr fontId="4" type="noConversion"/>
  </si>
  <si>
    <t>2 0 1 8</t>
    <phoneticPr fontId="3" type="noConversion"/>
  </si>
  <si>
    <t xml:space="preserve">치과위생사
Dental hygienics technicians
</t>
    <phoneticPr fontId="3" type="noConversion"/>
  </si>
  <si>
    <t>판          매          업          소
Number of Dealers</t>
    <phoneticPr fontId="3" type="noConversion"/>
  </si>
  <si>
    <t>의약외품
Nondrug products</t>
    <phoneticPr fontId="3" type="noConversion"/>
  </si>
  <si>
    <t>한약국
Dispensary
of Oriental medicine</t>
    <phoneticPr fontId="3" type="noConversion"/>
  </si>
  <si>
    <t>의약품도매상
Whole Salers</t>
    <phoneticPr fontId="4" type="noConversion"/>
  </si>
  <si>
    <t>의료기기수업
Medical instruments repair and maintenance</t>
    <phoneticPr fontId="3" type="noConversion"/>
  </si>
  <si>
    <t>2 0 1 8</t>
    <phoneticPr fontId="3" type="noConversion"/>
  </si>
  <si>
    <t>Source : Metropolitan City and Province</t>
  </si>
  <si>
    <t>한약도매상
Oriental medicine whole salers</t>
    <phoneticPr fontId="4" type="noConversion"/>
  </si>
  <si>
    <t>Unit : establishment</t>
  </si>
  <si>
    <t>단위 : 개소</t>
  </si>
  <si>
    <t>식품위생 관련업체</t>
    <phoneticPr fontId="4" type="noConversion"/>
  </si>
  <si>
    <t>합  계
Grand
total</t>
    <phoneticPr fontId="48" type="noConversion"/>
  </si>
  <si>
    <t xml:space="preserve">식 품 접 객 업
Food premises </t>
    <phoneticPr fontId="48" type="noConversion"/>
  </si>
  <si>
    <t>식품제조 및 가공업
Food manufacturing
&amp; Processing businesses</t>
    <phoneticPr fontId="48" type="noConversion"/>
  </si>
  <si>
    <t>건강기능식품 제조·수입·판매업
An aid to good health manufacturing, importing, sales</t>
    <phoneticPr fontId="48" type="noConversion"/>
  </si>
  <si>
    <t>휴 게 음 식 점
Restaurants</t>
    <phoneticPr fontId="48" type="noConversion"/>
  </si>
  <si>
    <t>연      별
시군구별</t>
    <phoneticPr fontId="3" type="noConversion"/>
  </si>
  <si>
    <t xml:space="preserve">일반음식점
General restaurants </t>
    <phoneticPr fontId="48" type="noConversion"/>
  </si>
  <si>
    <t>제과점
Bakeries</t>
    <phoneticPr fontId="48" type="noConversion"/>
  </si>
  <si>
    <t>단란주점
Public bar karaokes</t>
    <phoneticPr fontId="48" type="noConversion"/>
  </si>
  <si>
    <t xml:space="preserve">유흥주점
 Amusement restaurants </t>
    <phoneticPr fontId="48" type="noConversion"/>
  </si>
  <si>
    <t>위탁급식영업
Contracted catering service</t>
    <phoneticPr fontId="48" type="noConversion"/>
  </si>
  <si>
    <t xml:space="preserve">집단급식소
Food suppliers for group
</t>
    <phoneticPr fontId="48" type="noConversion"/>
  </si>
  <si>
    <t xml:space="preserve">식품제조 · 가공업
Food manufacturing and processing  
</t>
    <phoneticPr fontId="48" type="noConversion"/>
  </si>
  <si>
    <t>즉석판매제조가공업
Improvised foods</t>
    <phoneticPr fontId="48" type="noConversion"/>
  </si>
  <si>
    <t>식품첨가물제조업
 Food additives</t>
    <phoneticPr fontId="48" type="noConversion"/>
  </si>
  <si>
    <t xml:space="preserve">단위 : 개소 </t>
  </si>
  <si>
    <t>총  계
Total</t>
    <phoneticPr fontId="4" type="noConversion"/>
  </si>
  <si>
    <t>소계
Sub-
total</t>
  </si>
  <si>
    <t>목욕장업
Public bath
business</t>
    <phoneticPr fontId="4" type="noConversion"/>
  </si>
  <si>
    <t>이용업
Barbering business</t>
    <phoneticPr fontId="4" type="noConversion"/>
  </si>
  <si>
    <t>미용업
Beauty art business</t>
    <phoneticPr fontId="4" type="noConversion"/>
  </si>
  <si>
    <t>세탁업
Laundry business</t>
    <phoneticPr fontId="4" type="noConversion"/>
  </si>
  <si>
    <t>건물위생관리업
Business of providing building sanitary control services</t>
    <phoneticPr fontId="4" type="noConversion"/>
  </si>
  <si>
    <t>일반
(non-cooking)</t>
    <phoneticPr fontId="4" type="noConversion"/>
  </si>
  <si>
    <t>생활
(cooking)</t>
    <phoneticPr fontId="4" type="noConversion"/>
  </si>
  <si>
    <t xml:space="preserve"> 주 : 1) 관광호텔 포함  Including tourist hotels</t>
    <phoneticPr fontId="4" type="noConversion"/>
  </si>
  <si>
    <t xml:space="preserve">       2) 공중위생관리법(2016.2.3.)에 따라 기존 위생관리용역업이 건물위생관리업으로 변경됨</t>
    <phoneticPr fontId="4" type="noConversion"/>
  </si>
  <si>
    <t>연     별
시군구별</t>
    <phoneticPr fontId="3" type="noConversion"/>
  </si>
  <si>
    <t>소계
Sub- total</t>
    <phoneticPr fontId="4" type="noConversion"/>
  </si>
  <si>
    <t>단위 : 명</t>
    <phoneticPr fontId="4" type="noConversion"/>
  </si>
  <si>
    <t>Unit : person</t>
    <phoneticPr fontId="4" type="noConversion"/>
  </si>
  <si>
    <t>결핵</t>
  </si>
  <si>
    <t>b형헤모필루스 인플루엔자</t>
  </si>
  <si>
    <t>BCG</t>
  </si>
  <si>
    <t>HepB</t>
  </si>
  <si>
    <t>DTaP</t>
  </si>
  <si>
    <t>IPV</t>
  </si>
  <si>
    <t>Hib</t>
  </si>
  <si>
    <t>PCV</t>
  </si>
  <si>
    <t>MMR</t>
  </si>
  <si>
    <t>Var</t>
  </si>
  <si>
    <t>JE</t>
  </si>
  <si>
    <t>Source : Centers for Disease Control and Prevention</t>
    <phoneticPr fontId="4" type="noConversion"/>
  </si>
  <si>
    <t>디프테리아, 파상풍, 백일해
 Diphtheria, Tetanus, Pertussis</t>
    <phoneticPr fontId="3" type="noConversion"/>
  </si>
  <si>
    <t>폴리오
Poliomyelitis</t>
    <phoneticPr fontId="3" type="noConversion"/>
  </si>
  <si>
    <t>일본뇌염
Japanese encephalitis</t>
    <phoneticPr fontId="3" type="noConversion"/>
  </si>
  <si>
    <t>수두
Varicella</t>
    <phoneticPr fontId="3" type="noConversion"/>
  </si>
  <si>
    <t>B형간염
Hepatitis B</t>
    <phoneticPr fontId="3" type="noConversion"/>
  </si>
  <si>
    <t>남자 Male</t>
    <phoneticPr fontId="3" type="noConversion"/>
  </si>
  <si>
    <t>여자 Female</t>
    <phoneticPr fontId="3" type="noConversion"/>
  </si>
  <si>
    <t>전체 Total</t>
    <phoneticPr fontId="3" type="noConversion"/>
  </si>
  <si>
    <t>폐렴구균
 pneumoniae</t>
    <phoneticPr fontId="3" type="noConversion"/>
  </si>
  <si>
    <t>홍역, 풍진, 유행성  이하선염
Measles, Rubella, Mumps</t>
    <phoneticPr fontId="3" type="noConversion"/>
  </si>
  <si>
    <t>단위 : 건, 명</t>
  </si>
  <si>
    <t>합   계
Total</t>
    <phoneticPr fontId="48" type="noConversion"/>
  </si>
  <si>
    <t>콜레라
Cholera</t>
    <phoneticPr fontId="48" type="noConversion"/>
  </si>
  <si>
    <t xml:space="preserve">장티푸스 
Typhoid fever </t>
    <phoneticPr fontId="48" type="noConversion"/>
  </si>
  <si>
    <t>파라티푸스
Paratyphoid fever</t>
    <phoneticPr fontId="48" type="noConversion"/>
  </si>
  <si>
    <t>세균성이질
Shigellosis</t>
    <phoneticPr fontId="48" type="noConversion"/>
  </si>
  <si>
    <t>A형 간염
Hepatitis A</t>
    <phoneticPr fontId="48" type="noConversion"/>
  </si>
  <si>
    <t>발생 incidents</t>
    <phoneticPr fontId="4" type="noConversion"/>
  </si>
  <si>
    <t>사망 Deaths</t>
    <phoneticPr fontId="4" type="noConversion"/>
  </si>
  <si>
    <t>제2군감염병 Infectious diseases, ClassⅡ</t>
    <phoneticPr fontId="4" type="noConversion"/>
  </si>
  <si>
    <t>합   계
Total</t>
    <phoneticPr fontId="48" type="noConversion"/>
  </si>
  <si>
    <t>디프테리아
Diphtheria</t>
    <phoneticPr fontId="48" type="noConversion"/>
  </si>
  <si>
    <t>백일해
Pertussis</t>
    <phoneticPr fontId="48" type="noConversion"/>
  </si>
  <si>
    <t>파상풍
Tetanus</t>
    <phoneticPr fontId="48" type="noConversion"/>
  </si>
  <si>
    <t>홍   역
Measles</t>
    <phoneticPr fontId="48" type="noConversion"/>
  </si>
  <si>
    <t>유행성
이하선염
Mumps</t>
    <phoneticPr fontId="48" type="noConversion"/>
  </si>
  <si>
    <t>풍   진
Rubella</t>
    <phoneticPr fontId="48" type="noConversion"/>
  </si>
  <si>
    <t>폴리오
Polio-
myelitis</t>
    <phoneticPr fontId="48" type="noConversion"/>
  </si>
  <si>
    <t>B형간염
Hepatitis B</t>
    <phoneticPr fontId="48" type="noConversion"/>
  </si>
  <si>
    <t>수   두
Varicella</t>
    <phoneticPr fontId="48" type="noConversion"/>
  </si>
  <si>
    <t>합   계
Total</t>
    <phoneticPr fontId="48" type="noConversion"/>
  </si>
  <si>
    <t>말라리아
Malaria</t>
    <phoneticPr fontId="48" type="noConversion"/>
  </si>
  <si>
    <t>한센병
Leprosy</t>
    <phoneticPr fontId="48" type="noConversion"/>
  </si>
  <si>
    <t>성홍열
Scarlet 
fever</t>
    <phoneticPr fontId="48" type="noConversion"/>
  </si>
  <si>
    <t>쯔쯔가무시증
Scrub 
Tybhus</t>
    <phoneticPr fontId="48" type="noConversion"/>
  </si>
  <si>
    <t>브루셀라증
Bruce-
llosis</t>
    <phoneticPr fontId="48" type="noConversion"/>
  </si>
  <si>
    <t>신증후군
출 혈 열
HFRS</t>
    <phoneticPr fontId="48" type="noConversion"/>
  </si>
  <si>
    <t>기 타
Others</t>
    <phoneticPr fontId="48" type="noConversion"/>
  </si>
  <si>
    <t>여 Female</t>
  </si>
  <si>
    <t>여 Female</t>
    <phoneticPr fontId="4" type="noConversion"/>
  </si>
  <si>
    <t>남 Male</t>
  </si>
  <si>
    <t>남 Male</t>
    <phoneticPr fontId="4" type="noConversion"/>
  </si>
  <si>
    <t>발 생 Incidents</t>
  </si>
  <si>
    <t>발 생 Incidents</t>
    <phoneticPr fontId="48" type="noConversion"/>
  </si>
  <si>
    <t>사 망 Deaths</t>
  </si>
  <si>
    <t>사 망 Deaths</t>
    <phoneticPr fontId="48" type="noConversion"/>
  </si>
  <si>
    <t>발생
Incidents</t>
    <phoneticPr fontId="48" type="noConversion"/>
  </si>
  <si>
    <t>사 망 Deaths</t>
    <phoneticPr fontId="48" type="noConversion"/>
  </si>
  <si>
    <t>사망 Deaths</t>
    <phoneticPr fontId="48" type="noConversion"/>
  </si>
  <si>
    <t>제4군감염병
및 지정감염병
Infectious diseases, Class Ⅳ</t>
    <phoneticPr fontId="4" type="noConversion"/>
  </si>
  <si>
    <t>제1군감염병  Infectious diseases, ClassⅠ</t>
    <phoneticPr fontId="4" type="noConversion"/>
  </si>
  <si>
    <t>제3군감염병 Infectious diseases, Class Ⅲ</t>
    <phoneticPr fontId="4" type="noConversion"/>
  </si>
  <si>
    <t xml:space="preserve"> 주 : (결핵의 경우 보건소와 일반병원 이원체제로 자료수집이 이루어지고 있으므로 범위 주석 필요함)</t>
    <phoneticPr fontId="4" type="noConversion"/>
  </si>
  <si>
    <r>
      <t xml:space="preserve"> 참고 : (1군-전염병감시과</t>
    </r>
    <r>
      <rPr>
        <sz val="10"/>
        <rFont val="MS PMincho"/>
        <family val="1"/>
        <charset val="128"/>
      </rPr>
      <t>｢</t>
    </r>
    <r>
      <rPr>
        <sz val="10"/>
        <rFont val="HY중고딕"/>
        <family val="1"/>
        <charset val="129"/>
      </rPr>
      <t>전염병감시연보</t>
    </r>
    <r>
      <rPr>
        <sz val="10"/>
        <rFont val="MS PMincho"/>
        <family val="1"/>
        <charset val="128"/>
      </rPr>
      <t>｣</t>
    </r>
    <r>
      <rPr>
        <sz val="10"/>
        <rFont val="HY중고딕"/>
        <family val="1"/>
        <charset val="129"/>
      </rPr>
      <t>), (2,3군- 에이즈결핵관리팀</t>
    </r>
    <r>
      <rPr>
        <sz val="10"/>
        <rFont val="MS PMincho"/>
        <family val="1"/>
        <charset val="128"/>
      </rPr>
      <t>｢</t>
    </r>
    <r>
      <rPr>
        <sz val="10"/>
        <rFont val="HY중고딕"/>
        <family val="1"/>
        <charset val="129"/>
      </rPr>
      <t>전염병감시연보</t>
    </r>
    <r>
      <rPr>
        <sz val="10"/>
        <rFont val="MS PMincho"/>
        <family val="1"/>
        <charset val="128"/>
      </rPr>
      <t>｣</t>
    </r>
    <r>
      <rPr>
        <sz val="10"/>
        <rFont val="HY중고딕"/>
        <family val="1"/>
        <charset val="129"/>
      </rPr>
      <t>) 질병관리본부</t>
    </r>
    <phoneticPr fontId="4" type="noConversion"/>
  </si>
  <si>
    <t xml:space="preserve"> Source : Ministry of Health&amp; Welfare, Centers for Disease Control and Prevention</t>
  </si>
  <si>
    <t>성별
Gender</t>
    <phoneticPr fontId="3" type="noConversion"/>
  </si>
  <si>
    <t>2 0 1 8</t>
    <phoneticPr fontId="3" type="noConversion"/>
  </si>
  <si>
    <t xml:space="preserve">  10. 한센사업 대상자현황  Status of Hansen Disease patients benefitted from public health center project centers by city</t>
    <phoneticPr fontId="4" type="noConversion"/>
  </si>
  <si>
    <r>
      <t xml:space="preserve"> 참고 : </t>
    </r>
    <r>
      <rPr>
        <sz val="10"/>
        <rFont val="MS PMincho"/>
        <family val="1"/>
        <charset val="128"/>
      </rPr>
      <t>｢</t>
    </r>
    <r>
      <rPr>
        <sz val="10"/>
        <rFont val="HY중고딕"/>
        <family val="1"/>
        <charset val="129"/>
      </rPr>
      <t>전염병감시연보</t>
    </r>
    <r>
      <rPr>
        <sz val="10"/>
        <rFont val="MS PMincho"/>
        <family val="1"/>
        <charset val="128"/>
      </rPr>
      <t>｣</t>
    </r>
    <r>
      <rPr>
        <sz val="10"/>
        <rFont val="HY중고딕"/>
        <family val="1"/>
        <charset val="129"/>
      </rPr>
      <t xml:space="preserve"> 질병관리본부 결핵에이즈관리과</t>
    </r>
    <phoneticPr fontId="4" type="noConversion"/>
  </si>
  <si>
    <t>Source :  Centers for Disease Control and Prevention</t>
  </si>
  <si>
    <t>Source : Centers for Disease Control and Prevention</t>
  </si>
  <si>
    <t>단위 : 명, 건수</t>
    <phoneticPr fontId="4" type="noConversion"/>
  </si>
  <si>
    <t>당해년도 등록(신고)된 결핵 환자 수
NO. of pulmonary tuberculosis patients registered(declared) the current year</t>
    <phoneticPr fontId="48" type="noConversion"/>
  </si>
  <si>
    <t xml:space="preserve">당해년도 결핵예방 접종실적
Actual results BCG vaccinations prevention of 
tuberculosis the current year </t>
    <phoneticPr fontId="48" type="noConversion"/>
  </si>
  <si>
    <t>재치료자 Retreatment</t>
    <phoneticPr fontId="4" type="noConversion"/>
  </si>
  <si>
    <t xml:space="preserve">과거치료여부불명확
Unclear whether it is past cure
</t>
    <phoneticPr fontId="48" type="noConversion"/>
  </si>
  <si>
    <t>기 타
Others</t>
    <phoneticPr fontId="48" type="noConversion"/>
  </si>
  <si>
    <t>합계
Total</t>
    <phoneticPr fontId="48" type="noConversion"/>
  </si>
  <si>
    <t xml:space="preserve">신환자
New </t>
    <phoneticPr fontId="48" type="noConversion"/>
  </si>
  <si>
    <t>계</t>
    <phoneticPr fontId="4" type="noConversion"/>
  </si>
  <si>
    <t>재발자
Relapse</t>
    <phoneticPr fontId="48" type="noConversion"/>
  </si>
  <si>
    <t>실패후 재치료자
Treatment after failure</t>
    <phoneticPr fontId="48" type="noConversion"/>
  </si>
  <si>
    <t>중단후
재등록
Treatment after default</t>
    <phoneticPr fontId="48" type="noConversion"/>
  </si>
  <si>
    <t xml:space="preserve">이전치료결과불명확
Results to the previous value unclear
</t>
    <phoneticPr fontId="48" type="noConversion"/>
  </si>
  <si>
    <t xml:space="preserve">             보건소  Health center</t>
    <phoneticPr fontId="48" type="noConversion"/>
  </si>
  <si>
    <t>미취학아동
Children
not in school</t>
    <phoneticPr fontId="48" type="noConversion"/>
  </si>
  <si>
    <t>취학아동
Children
in school</t>
    <phoneticPr fontId="48" type="noConversion"/>
  </si>
  <si>
    <t>당해년도 결핵예방 접종실적</t>
    <phoneticPr fontId="4" type="noConversion"/>
  </si>
  <si>
    <t>당해년도 보건소 결핵검진 실적
Examination for tuberculsis at health centers the current year</t>
    <phoneticPr fontId="4" type="noConversion"/>
  </si>
  <si>
    <t>병·의원  Hospitals &amp; Clinics</t>
    <phoneticPr fontId="4" type="noConversion"/>
  </si>
  <si>
    <t>검사건수  Cases of the exam</t>
    <phoneticPr fontId="4" type="noConversion"/>
  </si>
  <si>
    <t>발견환자 수   NO. of patients discovered</t>
    <phoneticPr fontId="4" type="noConversion"/>
  </si>
  <si>
    <t>요관찰
Surveilance</t>
    <phoneticPr fontId="4" type="noConversion"/>
  </si>
  <si>
    <t>합계    Total</t>
    <phoneticPr fontId="4" type="noConversion"/>
  </si>
  <si>
    <t>미취학
아    동
Children not in school</t>
    <phoneticPr fontId="4" type="noConversion"/>
  </si>
  <si>
    <t>취   학
아   동
Children in school</t>
    <phoneticPr fontId="4" type="noConversion"/>
  </si>
  <si>
    <t>X-선검사
X-ray
inspection</t>
    <phoneticPr fontId="4" type="noConversion"/>
  </si>
  <si>
    <t>객담검사
Exam of the Sputum</t>
    <phoneticPr fontId="4" type="noConversion"/>
  </si>
  <si>
    <t>도말양성
Smear
positive</t>
    <phoneticPr fontId="4" type="noConversion"/>
  </si>
  <si>
    <t>도말음성
Smear
negative</t>
    <phoneticPr fontId="4" type="noConversion"/>
  </si>
  <si>
    <t>2 0 1 8</t>
    <phoneticPr fontId="3" type="noConversion"/>
  </si>
  <si>
    <t xml:space="preserve"> 주 : 노인의치 보철 국가사업은 '16년부터 사업 종료되었음 </t>
    <phoneticPr fontId="4" type="noConversion"/>
  </si>
  <si>
    <t>단위:명, 개소</t>
    <phoneticPr fontId="4" type="noConversion"/>
  </si>
  <si>
    <t>Unit : person, number</t>
  </si>
  <si>
    <t xml:space="preserve"> 주 : 주민등록 주소지 기준, 지역의 가입자는 적용대상자을 말함</t>
    <phoneticPr fontId="4" type="noConversion"/>
  </si>
  <si>
    <t xml:space="preserve">        Insured Persons among Self-Employed based on the address of resident registration are covered persons. </t>
    <phoneticPr fontId="4" type="noConversion"/>
  </si>
  <si>
    <t xml:space="preserve"> 자료 : 「건강보험통계연보」 국민건강보험공단</t>
    <phoneticPr fontId="4" type="noConversion"/>
  </si>
  <si>
    <t>남
Male</t>
    <phoneticPr fontId="4" type="noConversion"/>
  </si>
  <si>
    <t>여
Female</t>
    <phoneticPr fontId="4" type="noConversion"/>
  </si>
  <si>
    <t>공무원, 사립학교 교직원
Government employees and private school teachers</t>
    <phoneticPr fontId="3" type="noConversion"/>
  </si>
  <si>
    <t>Source : National Health Insurance Corporation</t>
  </si>
  <si>
    <t>Unit : number, person</t>
  </si>
  <si>
    <t xml:space="preserve"> 자료 : 「국민연금통계연보」 국민연금공단</t>
    <phoneticPr fontId="4" type="noConversion"/>
  </si>
  <si>
    <t>Source : National Pension Corporation</t>
  </si>
  <si>
    <t>단위 : 명, 천원</t>
    <phoneticPr fontId="4" type="noConversion"/>
  </si>
  <si>
    <t>Unit : person, 1000won</t>
  </si>
  <si>
    <t xml:space="preserve"> 주: (   )안은 국민연금 가입기간임</t>
    <phoneticPr fontId="4" type="noConversion"/>
  </si>
  <si>
    <t xml:space="preserve"> 자료 : 「국민연금통계연보」 국민연금공단</t>
    <phoneticPr fontId="4" type="noConversion"/>
  </si>
  <si>
    <t>노령연금   Old-age Pension</t>
    <phoneticPr fontId="3" type="noConversion"/>
  </si>
  <si>
    <t>노령연금1) 
(20년 이상) Old-age pension (over 20 years)</t>
    <phoneticPr fontId="4" type="noConversion"/>
  </si>
  <si>
    <t>노령연금1)
(10년 이상~
20년 미만)</t>
    <phoneticPr fontId="4" type="noConversion"/>
  </si>
  <si>
    <t>조 기
Early</t>
    <phoneticPr fontId="3" type="noConversion"/>
  </si>
  <si>
    <t>분  할
Division</t>
    <phoneticPr fontId="3" type="noConversion"/>
  </si>
  <si>
    <t>장애연금
Disability   Pension</t>
    <phoneticPr fontId="3" type="noConversion"/>
  </si>
  <si>
    <t>유족연금
Survivor Pension</t>
    <phoneticPr fontId="3" type="noConversion"/>
  </si>
  <si>
    <t xml:space="preserve">일시금 A lump sum allowance </t>
    <phoneticPr fontId="3" type="noConversion"/>
  </si>
  <si>
    <t xml:space="preserve">수급자수
No. of Recipients </t>
    <phoneticPr fontId="3" type="noConversion"/>
  </si>
  <si>
    <t>2 0 1 8</t>
    <phoneticPr fontId="3" type="noConversion"/>
  </si>
  <si>
    <t>합 계
Grand
total</t>
    <phoneticPr fontId="3" type="noConversion"/>
  </si>
  <si>
    <t xml:space="preserve"> 주 : 1) 2001년까지 4․19 부상자 자료, 2002년부터 공로자 포함  2)  참전유공자는 6.25 참전, 월남전, 6.25 및 월남전 포함 2) 기타 대상자는 유족 포함</t>
    <phoneticPr fontId="4" type="noConversion"/>
  </si>
  <si>
    <t>Source : Patriots and Veterans Affairs</t>
  </si>
  <si>
    <t>Unit : person</t>
    <phoneticPr fontId="3" type="noConversion"/>
  </si>
  <si>
    <t>합    계
 Grand total</t>
    <phoneticPr fontId="3" type="noConversion"/>
  </si>
  <si>
    <t>기  타  대  상  자
Others</t>
    <phoneticPr fontId="3" type="noConversion"/>
  </si>
  <si>
    <t>합     계
Grand total</t>
    <phoneticPr fontId="3" type="noConversion"/>
  </si>
  <si>
    <t>구호 및 사회복지 서비스 실적
Relief Aids &amp; Social Welfare Support</t>
    <phoneticPr fontId="3" type="noConversion"/>
  </si>
  <si>
    <t>긴 급 지 원
Emergency Welfare Support</t>
    <phoneticPr fontId="3" type="noConversion"/>
  </si>
  <si>
    <t>결 연 지 원
Sponsorship Services</t>
    <phoneticPr fontId="3" type="noConversion"/>
  </si>
  <si>
    <t>주 : 1) 기존 사업 폐지 및 축소에 따라 저소득층 긴급지원사업 및 결연사업 실적으로 항목 변경</t>
    <phoneticPr fontId="4" type="noConversion"/>
  </si>
  <si>
    <t>Changed to performance of emergency support program and sisterhood program for low-income households according abolishment and reduction of existing programs</t>
    <phoneticPr fontId="4" type="noConversion"/>
  </si>
  <si>
    <t>Source : Korea Red Cross</t>
  </si>
  <si>
    <t>단위 : 개소, 명</t>
  </si>
  <si>
    <t>시 설 수</t>
  </si>
  <si>
    <t>생활 및 이용인원</t>
  </si>
  <si>
    <t>생활인원</t>
  </si>
  <si>
    <t>이용인원</t>
  </si>
  <si>
    <t>Facilities</t>
  </si>
  <si>
    <t>Inmates</t>
  </si>
  <si>
    <t>Persons</t>
  </si>
  <si>
    <t>노인교실
Senior school</t>
    <phoneticPr fontId="3" type="noConversion"/>
  </si>
  <si>
    <t xml:space="preserve">Source : Ministry of Health &amp; Welfare </t>
  </si>
  <si>
    <t>Unit : number, person</t>
    <phoneticPr fontId="3" type="noConversion"/>
  </si>
  <si>
    <t>2 0 1 8</t>
    <phoneticPr fontId="3" type="noConversion"/>
  </si>
  <si>
    <t>시설수
No. of Institutions</t>
    <phoneticPr fontId="3" type="noConversion"/>
  </si>
  <si>
    <t>자료 : 「노인복지시설현황」보건복지부 요양보험운영과</t>
    <phoneticPr fontId="4" type="noConversion"/>
  </si>
  <si>
    <t>시설수
No. of institutions</t>
    <phoneticPr fontId="3" type="noConversion"/>
  </si>
  <si>
    <t>방문요양서비스
a visit nursing</t>
    <phoneticPr fontId="3" type="noConversion"/>
  </si>
  <si>
    <t>주·야간 보호시설
Day and night care center</t>
    <phoneticPr fontId="3" type="noConversion"/>
  </si>
  <si>
    <t>재가지원서비스
Support services for elderly homecare</t>
    <phoneticPr fontId="3" type="noConversion"/>
  </si>
  <si>
    <t>Unit : household, number, person</t>
  </si>
  <si>
    <t>연   별
행정동별</t>
    <phoneticPr fontId="3" type="noConversion"/>
  </si>
  <si>
    <t xml:space="preserve"> 자료 : 「국민기초생활보장 수급자현황」 보건복지부 기초생활보장과</t>
  </si>
  <si>
    <t>가구
Households</t>
    <phoneticPr fontId="3" type="noConversion"/>
  </si>
  <si>
    <t>계
Sub-total</t>
    <phoneticPr fontId="3" type="noConversion"/>
  </si>
  <si>
    <t>소   계
Sub-total</t>
    <phoneticPr fontId="3" type="noConversion"/>
  </si>
  <si>
    <t xml:space="preserve">개인단위 보장 특례
Guaranteed personal unit  </t>
    <phoneticPr fontId="3" type="noConversion"/>
  </si>
  <si>
    <t>타법령에 의한 특례
By other laws</t>
    <phoneticPr fontId="3" type="noConversion"/>
  </si>
  <si>
    <t>전체 노인 대비 기초연금 수급자 (명)
Total recipients of Basisc  Pension as % of Total Population 65+ (Persons)</t>
    <phoneticPr fontId="3" type="noConversion"/>
  </si>
  <si>
    <t>계
Sub-total</t>
    <phoneticPr fontId="3" type="noConversion"/>
  </si>
  <si>
    <t>시설수
No. of facilites</t>
    <phoneticPr fontId="3" type="noConversion"/>
  </si>
  <si>
    <t>Source : Ministry of Health &amp; Welfare, Ministry of Gender Equality &amp; Family</t>
  </si>
  <si>
    <t>모자일시 보호시설
 Temporary Facilities for Housing Mother and Child</t>
    <phoneticPr fontId="3" type="noConversion"/>
  </si>
  <si>
    <t xml:space="preserve">성폭력피해자보호시설
 Facilities for Victims of Sexual Violence </t>
    <phoneticPr fontId="3" type="noConversion"/>
  </si>
  <si>
    <t>가정폭력피해자보호시설
 Facilities for Victims of Domestic Violence</t>
    <phoneticPr fontId="3" type="noConversion"/>
  </si>
  <si>
    <t>성매매피해자지원시설
 Facilities for Victims of Prostitution</t>
    <phoneticPr fontId="3" type="noConversion"/>
  </si>
  <si>
    <t>모자보호시설
 Mother and Child Facilities</t>
    <phoneticPr fontId="3" type="noConversion"/>
  </si>
  <si>
    <t>미혼모자시설
Single Mother and Child Facilities</t>
    <phoneticPr fontId="3" type="noConversion"/>
  </si>
  <si>
    <t>미혼모자 공동생활가정
Single Mother and Child Joint Living Households</t>
    <phoneticPr fontId="3" type="noConversion"/>
  </si>
  <si>
    <t>단위: 개소, 건</t>
    <phoneticPr fontId="4" type="noConversion"/>
  </si>
  <si>
    <t>2 0 1 8</t>
    <phoneticPr fontId="3" type="noConversion"/>
  </si>
  <si>
    <t>Unit : number, case</t>
    <phoneticPr fontId="3" type="noConversion"/>
  </si>
  <si>
    <t>Source : Ministry of Gender Equality &amp; Family</t>
    <phoneticPr fontId="3" type="noConversion"/>
  </si>
  <si>
    <t>여   성   폭   력   상   담
 Counseling Services for Female Victims of Violence</t>
    <phoneticPr fontId="3" type="noConversion"/>
  </si>
  <si>
    <t>2 0 1 8</t>
    <phoneticPr fontId="3" type="noConversion"/>
  </si>
  <si>
    <t xml:space="preserve"> Source : Ministry of Health &amp; Welfare</t>
    <phoneticPr fontId="3" type="noConversion"/>
  </si>
  <si>
    <t>Unit : number, person</t>
    <phoneticPr fontId="3" type="noConversion"/>
  </si>
  <si>
    <t>남
Male</t>
    <phoneticPr fontId="3" type="noConversion"/>
  </si>
  <si>
    <t>남
Male</t>
    <phoneticPr fontId="3" type="noConversion"/>
  </si>
  <si>
    <t>여
Female</t>
    <phoneticPr fontId="3" type="noConversion"/>
  </si>
  <si>
    <t>여
Female</t>
    <phoneticPr fontId="3" type="noConversion"/>
  </si>
  <si>
    <t>입소자
Admitted</t>
    <phoneticPr fontId="3" type="noConversion"/>
  </si>
  <si>
    <t>연말현재 생활인원
No. of inmates as of year-end</t>
    <phoneticPr fontId="3" type="noConversion"/>
  </si>
  <si>
    <t>연말현재생활인원
No. of inmates as of year-end</t>
    <phoneticPr fontId="4" type="noConversion"/>
  </si>
  <si>
    <t>양  육  시  설
Child bringing up institutions</t>
    <phoneticPr fontId="3" type="noConversion"/>
  </si>
  <si>
    <t>시설수
Number of facilities</t>
    <phoneticPr fontId="3" type="noConversion"/>
  </si>
  <si>
    <t>주1) 장애등급제(1~6급) 폐지되고 장애의 정도가 심한장애인(기존 1~3급), 심하지않은 장애인(기존 4~6급)으로 구분(시행 2019.7.1)</t>
  </si>
  <si>
    <t>뇌전증 장애
Epilepsy</t>
    <phoneticPr fontId="4" type="noConversion"/>
  </si>
  <si>
    <t>지체 장애
Physical Disability</t>
    <phoneticPr fontId="3" type="noConversion"/>
  </si>
  <si>
    <t>뇌병변 장애
 Disability of Brain Lesion</t>
    <phoneticPr fontId="3" type="noConversion"/>
  </si>
  <si>
    <t>시각 장애
Visual Disability</t>
    <phoneticPr fontId="3" type="noConversion"/>
  </si>
  <si>
    <t xml:space="preserve">청각 장애
 Hearing Disability </t>
    <phoneticPr fontId="3" type="noConversion"/>
  </si>
  <si>
    <t xml:space="preserve">언어 장애
 Speech Disability </t>
    <phoneticPr fontId="3" type="noConversion"/>
  </si>
  <si>
    <t>지적 장애
 Intellectual Disorder(Mental Retardation)</t>
    <phoneticPr fontId="3" type="noConversion"/>
  </si>
  <si>
    <t>자폐성 장애
 Mental Disorder</t>
    <phoneticPr fontId="3" type="noConversion"/>
  </si>
  <si>
    <t xml:space="preserve">정신 장애
Autistic Disorder  </t>
    <phoneticPr fontId="3" type="noConversion"/>
  </si>
  <si>
    <t xml:space="preserve">신장 장애
 Kidney Dysfunction </t>
    <phoneticPr fontId="3" type="noConversion"/>
  </si>
  <si>
    <t xml:space="preserve">심장 장애
Cardiac Dysfunction </t>
    <phoneticPr fontId="3" type="noConversion"/>
  </si>
  <si>
    <t>호흡기 장애
Respiratory Dysfunction</t>
    <phoneticPr fontId="3" type="noConversion"/>
  </si>
  <si>
    <t>간 장애
Hepatic Dysfunction (or Liver Dysfunction)</t>
    <phoneticPr fontId="3" type="noConversion"/>
  </si>
  <si>
    <t xml:space="preserve">안면 장애
 Facial Disfigurement </t>
    <phoneticPr fontId="3" type="noConversion"/>
  </si>
  <si>
    <t xml:space="preserve">장루, 요루 장애
Intestinal Fistular/ Urinary Fistular </t>
    <phoneticPr fontId="3" type="noConversion"/>
  </si>
  <si>
    <t>시 설 수
Number of facilities</t>
    <phoneticPr fontId="48" type="noConversion"/>
  </si>
  <si>
    <t>전 입
Transfer</t>
    <phoneticPr fontId="3" type="noConversion"/>
  </si>
  <si>
    <t>연고자
To relatives</t>
    <phoneticPr fontId="4" type="noConversion"/>
  </si>
  <si>
    <t>전원
Transfer</t>
    <phoneticPr fontId="4" type="noConversion"/>
  </si>
  <si>
    <t>연      별</t>
    <phoneticPr fontId="3" type="noConversion"/>
  </si>
  <si>
    <t>단위 :  명</t>
    <phoneticPr fontId="4" type="noConversion"/>
  </si>
  <si>
    <t>Unit : person</t>
    <phoneticPr fontId="4" type="noConversion"/>
  </si>
  <si>
    <t xml:space="preserve"> 보 호조치 아 동 의  발 생  원 인 Causes of children needing protection</t>
    <phoneticPr fontId="4" type="noConversion"/>
  </si>
  <si>
    <t>장애여부</t>
    <phoneticPr fontId="4" type="noConversion"/>
  </si>
  <si>
    <t>계 Total</t>
    <phoneticPr fontId="4" type="noConversion"/>
  </si>
  <si>
    <t>학 대 abuse</t>
    <phoneticPr fontId="4" type="noConversion"/>
  </si>
  <si>
    <t>부모
사망
Death of parents</t>
    <phoneticPr fontId="4" type="noConversion"/>
  </si>
  <si>
    <t>부모
질병
Illness
(parents)</t>
    <phoneticPr fontId="4" type="noConversion"/>
  </si>
  <si>
    <t>부모
이혼 등 Parents' divorces etc</t>
    <phoneticPr fontId="4" type="noConversion"/>
  </si>
  <si>
    <t>계 
Total</t>
    <phoneticPr fontId="4" type="noConversion"/>
  </si>
  <si>
    <t>보호조치 현황</t>
    <phoneticPr fontId="4" type="noConversion"/>
  </si>
  <si>
    <t>시   설   입   소 Institutional care</t>
    <phoneticPr fontId="4" type="noConversion"/>
  </si>
  <si>
    <t>가   정   보   호    Home care</t>
    <phoneticPr fontId="4" type="noConversion"/>
  </si>
  <si>
    <t>장애아동
시설 Disabled</t>
    <phoneticPr fontId="4" type="noConversion"/>
  </si>
  <si>
    <t xml:space="preserve">공동생활
가정 Group home </t>
    <phoneticPr fontId="4" type="noConversion"/>
  </si>
  <si>
    <t>소  계 Subtotal</t>
    <phoneticPr fontId="4" type="noConversion"/>
  </si>
  <si>
    <t>입양 Adoption</t>
    <phoneticPr fontId="4" type="noConversion"/>
  </si>
  <si>
    <t>입양전위탁</t>
    <phoneticPr fontId="4" type="noConversion"/>
  </si>
  <si>
    <t xml:space="preserve">
유기</t>
    <phoneticPr fontId="4" type="noConversion"/>
  </si>
  <si>
    <t>미혼부모·혼외자
Single mother(father)(including children born out of wedlock)</t>
    <phoneticPr fontId="4" type="noConversion"/>
  </si>
  <si>
    <t>미아 missing</t>
    <phoneticPr fontId="4" type="noConversion"/>
  </si>
  <si>
    <t>남
Male</t>
    <phoneticPr fontId="3" type="noConversion"/>
  </si>
  <si>
    <t>여
Female</t>
    <phoneticPr fontId="3" type="noConversion"/>
  </si>
  <si>
    <t xml:space="preserve">비행 delinquency
가출 run away from home
부랑 vagrancy </t>
    <phoneticPr fontId="4" type="noConversion"/>
  </si>
  <si>
    <t>부모빈곤  Poverty
실직 Loss of job (parents)</t>
    <phoneticPr fontId="4" type="noConversion"/>
  </si>
  <si>
    <t>비장애
without disability</t>
    <phoneticPr fontId="4" type="noConversion"/>
  </si>
  <si>
    <t>장애
With disability</t>
    <phoneticPr fontId="4" type="noConversion"/>
  </si>
  <si>
    <t>계
Sub-total</t>
    <phoneticPr fontId="3" type="noConversion"/>
  </si>
  <si>
    <t>소  계
Sub-total</t>
    <phoneticPr fontId="4" type="noConversion"/>
  </si>
  <si>
    <t>남
Male</t>
    <phoneticPr fontId="4" type="noConversion"/>
  </si>
  <si>
    <t>여
Female</t>
    <phoneticPr fontId="4" type="noConversion"/>
  </si>
  <si>
    <t xml:space="preserve">소년소녀가정
 Households headed by child </t>
    <phoneticPr fontId="4" type="noConversion"/>
  </si>
  <si>
    <t>가정위탁
Foster home care</t>
    <phoneticPr fontId="4" type="noConversion"/>
  </si>
  <si>
    <t>양육 시설 등
Rearing Institutions etc</t>
    <phoneticPr fontId="4" type="noConversion"/>
  </si>
  <si>
    <t>일시보호시설
For a Time Institutions</t>
    <phoneticPr fontId="4" type="noConversion"/>
  </si>
  <si>
    <t>2 0 1 8</t>
    <phoneticPr fontId="3" type="noConversion"/>
  </si>
  <si>
    <t>단위: 가구, 명</t>
    <phoneticPr fontId="4" type="noConversion"/>
  </si>
  <si>
    <t>Source : Metropolitan City and Province</t>
    <phoneticPr fontId="3" type="noConversion"/>
  </si>
  <si>
    <t>남
Male</t>
    <phoneticPr fontId="4" type="noConversion"/>
  </si>
  <si>
    <t>남
Male</t>
    <phoneticPr fontId="3" type="noConversion"/>
  </si>
  <si>
    <t>여
Female</t>
    <phoneticPr fontId="4" type="noConversion"/>
  </si>
  <si>
    <t>여
Female</t>
    <phoneticPr fontId="3" type="noConversion"/>
  </si>
  <si>
    <t>주:1)1개 시설이 각각 봉안당과 봉안묘 등을 운영할 경우 1개 시설로 봄</t>
    <phoneticPr fontId="4" type="noConversion"/>
  </si>
  <si>
    <t xml:space="preserve">    2)사설은 법인과 종교단체에 한함</t>
    <phoneticPr fontId="4" type="noConversion"/>
  </si>
  <si>
    <t>단위 : 개소, 천㎡</t>
  </si>
  <si>
    <t>Unit : number, 1,000㎡</t>
  </si>
  <si>
    <t>화장시설</t>
    <phoneticPr fontId="48" type="noConversion"/>
  </si>
  <si>
    <t>묘 지</t>
    <phoneticPr fontId="48" type="noConversion"/>
  </si>
  <si>
    <t>자연장지</t>
    <phoneticPr fontId="48" type="noConversion"/>
  </si>
  <si>
    <t>계</t>
    <phoneticPr fontId="4" type="noConversion"/>
  </si>
  <si>
    <t>공설</t>
    <phoneticPr fontId="4" type="noConversion"/>
  </si>
  <si>
    <t>공설</t>
    <phoneticPr fontId="4" type="noConversion"/>
  </si>
  <si>
    <t>개소수
Sites</t>
    <phoneticPr fontId="48" type="noConversion"/>
  </si>
  <si>
    <t>총봉안능력 (기)
Total Capacity</t>
    <phoneticPr fontId="48" type="noConversion"/>
  </si>
  <si>
    <t xml:space="preserve">봉안기수(기)
Deposited </t>
    <phoneticPr fontId="48" type="noConversion"/>
  </si>
  <si>
    <t>총봉안능력 (기)
Total Capacity</t>
    <phoneticPr fontId="48" type="noConversion"/>
  </si>
  <si>
    <t>개소</t>
    <phoneticPr fontId="48" type="noConversion"/>
  </si>
  <si>
    <t>화로</t>
    <phoneticPr fontId="48" type="noConversion"/>
  </si>
  <si>
    <t>소계</t>
    <phoneticPr fontId="4" type="noConversion"/>
  </si>
  <si>
    <t>사설</t>
    <phoneticPr fontId="4" type="noConversion"/>
  </si>
  <si>
    <t>사설</t>
    <phoneticPr fontId="4" type="noConversion"/>
  </si>
  <si>
    <t>Source : Ministry of Health &amp; Welfare</t>
    <phoneticPr fontId="4" type="noConversion"/>
  </si>
  <si>
    <t>2 0 1 8</t>
    <phoneticPr fontId="3" type="noConversion"/>
  </si>
  <si>
    <t>단위 : 가구, 명, 건수</t>
    <phoneticPr fontId="4" type="noConversion"/>
  </si>
  <si>
    <t>연      별
시군구별</t>
    <phoneticPr fontId="4" type="noConversion"/>
  </si>
  <si>
    <t>Unit : household, person, case</t>
  </si>
  <si>
    <t>가   정   방   문     Home visiting</t>
    <phoneticPr fontId="3" type="noConversion"/>
  </si>
  <si>
    <t xml:space="preserve">질 환 별   방 문 간 호 환 자 수
Number of patients for visit-based </t>
    <phoneticPr fontId="3" type="noConversion"/>
  </si>
  <si>
    <t>2 0 1 8</t>
    <phoneticPr fontId="3" type="noConversion"/>
  </si>
  <si>
    <t xml:space="preserve"> 가. 건강생활실천교육  Health Life Practice</t>
    <phoneticPr fontId="4" type="noConversion"/>
  </si>
  <si>
    <t xml:space="preserve"> 나. 성인병예방 및 관리교육  Adult Disease Prevention</t>
    <phoneticPr fontId="4" type="noConversion"/>
  </si>
  <si>
    <t>단위:명</t>
    <phoneticPr fontId="4" type="noConversion"/>
  </si>
  <si>
    <t xml:space="preserve"> Source : Ministry of Health &amp; Welfare, Metropolitan City and Province</t>
  </si>
  <si>
    <t>사회복지법인
Social welfare Authorized</t>
    <phoneticPr fontId="3" type="noConversion"/>
  </si>
  <si>
    <t>법인단체등
Corporation and others</t>
    <phoneticPr fontId="3" type="noConversion"/>
  </si>
  <si>
    <t>보        육        아        동        수
Children in care</t>
    <phoneticPr fontId="3" type="noConversion"/>
  </si>
  <si>
    <t>개인 민간시설에 단체(범인외) 포함(삭제)</t>
    <phoneticPr fontId="4" type="noConversion"/>
  </si>
  <si>
    <t>Unit : person</t>
    <phoneticPr fontId="4" type="noConversion"/>
  </si>
  <si>
    <t>성     별  by Gender</t>
  </si>
  <si>
    <t>19세 이하
19 years old and less</t>
    <phoneticPr fontId="3" type="noConversion"/>
  </si>
  <si>
    <t>계
Total</t>
    <phoneticPr fontId="3" type="noConversion"/>
  </si>
  <si>
    <t>Unit : person</t>
    <phoneticPr fontId="4" type="noConversion"/>
  </si>
  <si>
    <t>Unit : person</t>
    <phoneticPr fontId="4" type="noConversion"/>
  </si>
  <si>
    <r>
      <t>합    계</t>
    </r>
    <r>
      <rPr>
        <vertAlign val="superscript"/>
        <sz val="11"/>
        <rFont val="맑은 고딕"/>
        <family val="3"/>
        <charset val="129"/>
        <scheme val="major"/>
      </rPr>
      <t>1)
Total</t>
    </r>
    <phoneticPr fontId="3" type="noConversion"/>
  </si>
  <si>
    <r>
      <t>특수병원</t>
    </r>
    <r>
      <rPr>
        <vertAlign val="superscript"/>
        <sz val="11"/>
        <rFont val="맑은 고딕"/>
        <family val="3"/>
        <charset val="129"/>
        <scheme val="major"/>
      </rPr>
      <t>3)
Special hospitals</t>
    </r>
    <phoneticPr fontId="3" type="noConversion"/>
  </si>
  <si>
    <r>
      <t>병   원</t>
    </r>
    <r>
      <rPr>
        <vertAlign val="superscript"/>
        <sz val="11"/>
        <rFont val="맑은 고딕"/>
        <family val="3"/>
        <charset val="129"/>
        <scheme val="major"/>
      </rPr>
      <t>2)
Hospitals</t>
    </r>
    <phoneticPr fontId="3" type="noConversion"/>
  </si>
  <si>
    <r>
      <t xml:space="preserve">약  사 </t>
    </r>
    <r>
      <rPr>
        <vertAlign val="superscript"/>
        <sz val="11"/>
        <rFont val="맑은 고딕"/>
        <family val="3"/>
        <charset val="129"/>
        <scheme val="minor"/>
      </rPr>
      <t>1)
Pharmacists</t>
    </r>
    <phoneticPr fontId="3" type="noConversion"/>
  </si>
  <si>
    <t>연   별</t>
    <phoneticPr fontId="3" type="noConversion"/>
  </si>
  <si>
    <t>건강기능식품 관련업체</t>
    <phoneticPr fontId="4" type="noConversion"/>
  </si>
  <si>
    <t>건강기능식품
제조업
Manufactur
-ing</t>
    <phoneticPr fontId="48" type="noConversion"/>
  </si>
  <si>
    <t>건강기능식품
판매업
sales</t>
    <phoneticPr fontId="48" type="noConversion"/>
  </si>
  <si>
    <t>Unit : establishment</t>
    <phoneticPr fontId="3" type="noConversion"/>
  </si>
  <si>
    <t>식품 운반·판매·기타업 
Food Sales,
Transportation, others</t>
    <phoneticPr fontId="48" type="noConversion"/>
  </si>
  <si>
    <t>식품운반업
Food
transportation</t>
    <phoneticPr fontId="48" type="noConversion"/>
  </si>
  <si>
    <t>식품소분·판매업
Food
sales</t>
    <phoneticPr fontId="48" type="noConversion"/>
  </si>
  <si>
    <t>식품보전업</t>
    <phoneticPr fontId="48" type="noConversion"/>
  </si>
  <si>
    <t>용기·포장류제조업
Others</t>
    <phoneticPr fontId="48" type="noConversion"/>
  </si>
  <si>
    <t xml:space="preserve"> 자료 : 북구보건소(위생과)</t>
    <phoneticPr fontId="4" type="noConversion"/>
  </si>
  <si>
    <t xml:space="preserve"> 자료 : 북구보건소(보건과), 「보건복지통계연보」(의료기관 실태보고) 보건복지부 의료자원정책과</t>
    <phoneticPr fontId="4" type="noConversion"/>
  </si>
  <si>
    <t xml:space="preserve"> 자료 : 북구보건소(보건과), 「보건복지통계연보」(의료기관 실태보고) 보건복지부 의료자원장책과</t>
    <phoneticPr fontId="4" type="noConversion"/>
  </si>
  <si>
    <t xml:space="preserve"> 자료 : 북구보건소(보건과)</t>
    <phoneticPr fontId="4" type="noConversion"/>
  </si>
  <si>
    <t xml:space="preserve"> 자료 : 북구보건소(보건과)</t>
    <phoneticPr fontId="4" type="noConversion"/>
  </si>
  <si>
    <t xml:space="preserve"> 자료 : 북구보건소(보건과), 식품의약품안전처</t>
    <phoneticPr fontId="4" type="noConversion"/>
  </si>
  <si>
    <r>
      <t>숙박업</t>
    </r>
    <r>
      <rPr>
        <vertAlign val="superscript"/>
        <sz val="11"/>
        <rFont val="맑은 고딕"/>
        <family val="3"/>
        <charset val="129"/>
        <scheme val="major"/>
      </rPr>
      <t>1)</t>
    </r>
    <r>
      <rPr>
        <sz val="11"/>
        <rFont val="맑은 고딕"/>
        <family val="3"/>
        <charset val="129"/>
        <scheme val="major"/>
      </rPr>
      <t xml:space="preserve">
Loding business</t>
    </r>
    <phoneticPr fontId="4" type="noConversion"/>
  </si>
  <si>
    <t xml:space="preserve"> 자료 : 북구보건소(위생과),  「보건복지통계연보」(공중위생영업소실태보고) 보건복지부 건강정책과</t>
    <phoneticPr fontId="4" type="noConversion"/>
  </si>
  <si>
    <t>연     별</t>
    <phoneticPr fontId="3" type="noConversion"/>
  </si>
  <si>
    <t>연    별</t>
    <phoneticPr fontId="3" type="noConversion"/>
  </si>
  <si>
    <t xml:space="preserve"> 자료 : 북구보건소(건강증진과), 질병관리본부 예방접종관리과( 전국예방접종률현황 )</t>
    <phoneticPr fontId="4" type="noConversion"/>
  </si>
  <si>
    <t>장출혈성대장균
감  염  증
Enterohemorrhagic
E. coli</t>
    <phoneticPr fontId="48" type="noConversion"/>
  </si>
  <si>
    <t>일본뇌염
Japanese encephalitis</t>
    <phoneticPr fontId="48" type="noConversion"/>
  </si>
  <si>
    <t>결핵
Tuberculosis</t>
    <phoneticPr fontId="48" type="noConversion"/>
  </si>
  <si>
    <t>랩토스피라증
Leptos-
pirosis</t>
    <phoneticPr fontId="48" type="noConversion"/>
  </si>
  <si>
    <t xml:space="preserve"> 자료 : 북부보건소(보건과), 「보건복지통계연보」(법정전염병발생보고) 보건복지부 </t>
    <phoneticPr fontId="4" type="noConversion"/>
  </si>
  <si>
    <t xml:space="preserve"> 자료 : 북구보건소(보건과), 「한센사업실적보고서」 및 한국한센복지협회 대구경북본부</t>
    <phoneticPr fontId="4" type="noConversion"/>
  </si>
  <si>
    <t>연     별</t>
    <phoneticPr fontId="3" type="noConversion"/>
  </si>
  <si>
    <t xml:space="preserve"> 자료 : 북부보건소(보건과), 결핵현황 질병관리본부 결핵에이즈관리과</t>
    <phoneticPr fontId="3" type="noConversion"/>
  </si>
  <si>
    <t xml:space="preserve"> 자료 : 북부보건소(건강증진과)</t>
    <phoneticPr fontId="4" type="noConversion"/>
  </si>
  <si>
    <t>Unit : person, case</t>
    <phoneticPr fontId="3" type="noConversion"/>
  </si>
  <si>
    <t>임산부 등록관리
Registered pregnant women</t>
    <phoneticPr fontId="3" type="noConversion"/>
  </si>
  <si>
    <t>자료 : 북부보건소(건강증진과)</t>
    <phoneticPr fontId="4" type="noConversion"/>
  </si>
  <si>
    <r>
      <t>가입자</t>
    </r>
    <r>
      <rPr>
        <vertAlign val="superscript"/>
        <sz val="11"/>
        <rFont val="맑은 고딕"/>
        <family val="3"/>
        <charset val="129"/>
        <scheme val="minor"/>
      </rPr>
      <t>2)
Insured</t>
    </r>
    <phoneticPr fontId="3" type="noConversion"/>
  </si>
  <si>
    <t>계
Total</t>
    <phoneticPr fontId="3" type="noConversion"/>
  </si>
  <si>
    <t>연       금   Pension</t>
    <phoneticPr fontId="3" type="noConversion"/>
  </si>
  <si>
    <r>
      <t>특    례</t>
    </r>
    <r>
      <rPr>
        <vertAlign val="superscript"/>
        <sz val="11"/>
        <rFont val="맑은 고딕"/>
        <family val="3"/>
        <charset val="129"/>
        <scheme val="minor"/>
      </rPr>
      <t xml:space="preserve">
</t>
    </r>
    <r>
      <rPr>
        <vertAlign val="superscript"/>
        <sz val="14"/>
        <rFont val="맑은 고딕"/>
        <family val="3"/>
        <charset val="129"/>
        <scheme val="minor"/>
      </rPr>
      <t>Special</t>
    </r>
    <phoneticPr fontId="3" type="noConversion"/>
  </si>
  <si>
    <t>연      별</t>
    <phoneticPr fontId="3" type="noConversion"/>
  </si>
  <si>
    <r>
      <t>순직공무원</t>
    </r>
    <r>
      <rPr>
        <vertAlign val="superscript"/>
        <sz val="11"/>
        <rFont val="맑은 고딕"/>
        <family val="3"/>
        <charset val="129"/>
        <scheme val="minor"/>
      </rPr>
      <t xml:space="preserve">
Public officials died on duty</t>
    </r>
    <phoneticPr fontId="3" type="noConversion"/>
  </si>
  <si>
    <r>
      <t>특별공로 순직자</t>
    </r>
    <r>
      <rPr>
        <vertAlign val="superscript"/>
        <sz val="11"/>
        <rFont val="맑은 고딕"/>
        <family val="3"/>
        <charset val="129"/>
        <scheme val="minor"/>
      </rPr>
      <t xml:space="preserve">
Public officials died on duty</t>
    </r>
    <phoneticPr fontId="3" type="noConversion"/>
  </si>
  <si>
    <r>
      <t>6.18 자유상이자</t>
    </r>
    <r>
      <rPr>
        <vertAlign val="superscript"/>
        <sz val="11"/>
        <rFont val="맑은 고딕"/>
        <family val="3"/>
        <charset val="129"/>
        <scheme val="minor"/>
      </rPr>
      <t xml:space="preserve">
A veteran who volunteered in the korean war between June 25,' 50 &amp; July 27,' 57</t>
    </r>
    <phoneticPr fontId="3" type="noConversion"/>
  </si>
  <si>
    <r>
      <t>특수임무수행자</t>
    </r>
    <r>
      <rPr>
        <vertAlign val="superscript"/>
        <sz val="11"/>
        <rFont val="맑은 고딕"/>
        <family val="3"/>
        <charset val="129"/>
        <scheme val="minor"/>
      </rPr>
      <t xml:space="preserve">
Attendant special mission</t>
    </r>
    <phoneticPr fontId="3" type="noConversion"/>
  </si>
  <si>
    <r>
      <t>기  타  대  상  자</t>
    </r>
    <r>
      <rPr>
        <vertAlign val="superscript"/>
        <sz val="11"/>
        <rFont val="맑은 고딕"/>
        <family val="3"/>
        <charset val="129"/>
        <scheme val="minor"/>
      </rPr>
      <t>6)
Others</t>
    </r>
    <phoneticPr fontId="3" type="noConversion"/>
  </si>
  <si>
    <r>
      <t>특별공로자 및특별공로상이자</t>
    </r>
    <r>
      <rPr>
        <vertAlign val="superscript"/>
        <sz val="11"/>
        <rFont val="맑은 고딕"/>
        <family val="3"/>
        <charset val="129"/>
        <scheme val="minor"/>
      </rPr>
      <t>1)
Deceased special contributors to national and social development</t>
    </r>
    <phoneticPr fontId="3" type="noConversion"/>
  </si>
  <si>
    <r>
      <t>4.19 부상자,공로자</t>
    </r>
    <r>
      <rPr>
        <vertAlign val="superscript"/>
        <sz val="11"/>
        <rFont val="맑은 고딕"/>
        <family val="3"/>
        <charset val="129"/>
        <scheme val="minor"/>
      </rPr>
      <t xml:space="preserve">
Deceased.wounded activists of the Apr. 19th revolution</t>
    </r>
    <phoneticPr fontId="3" type="noConversion"/>
  </si>
  <si>
    <r>
      <t>4.19
부상자, 공로자</t>
    </r>
    <r>
      <rPr>
        <vertAlign val="superscript"/>
        <sz val="11"/>
        <rFont val="맑은 고딕"/>
        <family val="3"/>
        <charset val="129"/>
        <scheme val="minor"/>
      </rPr>
      <t>1)</t>
    </r>
    <r>
      <rPr>
        <sz val="11"/>
        <rFont val="맑은 고딕"/>
        <family val="3"/>
        <charset val="129"/>
        <scheme val="minor"/>
      </rPr>
      <t xml:space="preserve">
Deceased.wounded activists of the Apr. 19th revolution
</t>
    </r>
    <phoneticPr fontId="3" type="noConversion"/>
  </si>
  <si>
    <t xml:space="preserve"> 자료 : 대구지방보훈청, 「보훈연감」(보훈대상자현황) 국가보훈처 정보화담당관실</t>
    <phoneticPr fontId="4" type="noConversion"/>
  </si>
  <si>
    <r>
      <t>참전유공자</t>
    </r>
    <r>
      <rPr>
        <vertAlign val="superscript"/>
        <sz val="11"/>
        <rFont val="맑은 고딕"/>
        <family val="3"/>
        <charset val="129"/>
        <scheme val="minor"/>
      </rPr>
      <t>2)</t>
    </r>
    <r>
      <rPr>
        <sz val="11"/>
        <rFont val="맑은 고딕"/>
        <family val="3"/>
        <charset val="129"/>
        <scheme val="minor"/>
      </rPr>
      <t xml:space="preserve">
Fought in the Korean War and the Vietnam War
</t>
    </r>
    <phoneticPr fontId="3" type="noConversion"/>
  </si>
  <si>
    <t>국 가 유 공 자
Patriots and veterans</t>
    <phoneticPr fontId="3" type="noConversion"/>
  </si>
  <si>
    <t xml:space="preserve"> 자료 : 대구지방보훈청, 국가보훈처 정보화담당관실</t>
    <phoneticPr fontId="3" type="noConversion"/>
  </si>
  <si>
    <t>자           녀
Children</t>
    <phoneticPr fontId="3" type="noConversion"/>
  </si>
  <si>
    <t xml:space="preserve"> 자료 : 대구지방보훈청, 「보훈연감」(취학자통계) 국가보훈처 정보화담당관실</t>
    <phoneticPr fontId="3" type="noConversion"/>
  </si>
  <si>
    <t>Unit : person</t>
    <phoneticPr fontId="3" type="noConversion"/>
  </si>
  <si>
    <t xml:space="preserve"> 자료 : 대구지방보훈청, 「보훈연감」(참전유공자통계) 국가보훈처 정보화담당관실</t>
    <phoneticPr fontId="4" type="noConversion"/>
  </si>
  <si>
    <t>Unit : household, person, 1,000won</t>
  </si>
  <si>
    <t>자료 : 대한적십자사 지사</t>
    <phoneticPr fontId="4" type="noConversion"/>
  </si>
  <si>
    <t>고 성 동</t>
    <phoneticPr fontId="3" type="noConversion"/>
  </si>
  <si>
    <t xml:space="preserve"> 자료 : 가족복지과, 「노인복지시설현황」보건복지부 요양보험운영과</t>
    <phoneticPr fontId="4" type="noConversion"/>
  </si>
  <si>
    <t>자료 : 가족복지과, 「노인복지시설현황」보건복지부 요양보험운영과</t>
    <phoneticPr fontId="4" type="noConversion"/>
  </si>
  <si>
    <t>현    원
Present</t>
    <phoneticPr fontId="3" type="noConversion"/>
  </si>
  <si>
    <t>가구
Households</t>
    <rPh sb="2" eb="4">
      <t xml:space="preserve">1) </t>
    </rPh>
    <phoneticPr fontId="4" type="noConversion"/>
  </si>
  <si>
    <t>연     별
동    별</t>
    <phoneticPr fontId="3" type="noConversion"/>
  </si>
  <si>
    <t xml:space="preserve"> 자료 : 가족복지과,  「기초연금수급자현황」 보건복지부 기초연금과</t>
    <phoneticPr fontId="4" type="noConversion"/>
  </si>
  <si>
    <t>자료 : 가족복지과</t>
    <phoneticPr fontId="4" type="noConversion"/>
  </si>
  <si>
    <t>연      별</t>
    <phoneticPr fontId="3" type="noConversion"/>
  </si>
  <si>
    <t xml:space="preserve"> 자료 : 가족복지과, 여성가족부 폭력예방교육과</t>
    <phoneticPr fontId="4" type="noConversion"/>
  </si>
  <si>
    <t xml:space="preserve"> 자료 : 가족복지과, 「보건복지통계연보」(아동복지시설 보호아동 및 종사자현황 보고) 보건복지부 아동권리과</t>
    <phoneticPr fontId="4" type="noConversion"/>
  </si>
  <si>
    <t xml:space="preserve">  31. 아동복지시설 Children Welfare lnstitutions</t>
    <phoneticPr fontId="4" type="noConversion"/>
  </si>
  <si>
    <t xml:space="preserve"> 자료 : 복지정책과, 「보건복지통계연보」(장애인 거주시설 통계) 보건복지부 장애인권익지원과, 각 시도</t>
    <phoneticPr fontId="4" type="noConversion"/>
  </si>
  <si>
    <r>
      <t>장 애 정 도</t>
    </r>
    <r>
      <rPr>
        <vertAlign val="superscript"/>
        <sz val="11"/>
        <rFont val="맑은 고딕"/>
        <family val="3"/>
        <charset val="129"/>
        <scheme val="major"/>
      </rPr>
      <t>1)</t>
    </r>
    <r>
      <rPr>
        <sz val="11"/>
        <rFont val="맑은 고딕"/>
        <family val="3"/>
        <charset val="129"/>
        <scheme val="major"/>
      </rPr>
      <t xml:space="preserve">
degree of disability</t>
    </r>
    <phoneticPr fontId="4" type="noConversion"/>
  </si>
  <si>
    <t xml:space="preserve"> 자료 : 복지정책과, 「보건복지통계연보」(장애인현황) 보건복지부 장애인정책과</t>
    <phoneticPr fontId="4" type="noConversion"/>
  </si>
  <si>
    <t>연     별</t>
    <phoneticPr fontId="3" type="noConversion"/>
  </si>
  <si>
    <t>보호대상아동
발생수
Total</t>
    <phoneticPr fontId="4" type="noConversion"/>
  </si>
  <si>
    <t>귀가 및
연고자 인도
Returned to home or relatives</t>
    <phoneticPr fontId="4" type="noConversion"/>
  </si>
  <si>
    <t xml:space="preserve"> 자료 : 가족복지과</t>
    <phoneticPr fontId="4" type="noConversion"/>
  </si>
  <si>
    <t xml:space="preserve"> 자료 : 가족복지과</t>
    <phoneticPr fontId="4" type="noConversion"/>
  </si>
  <si>
    <r>
      <t>사설</t>
    </r>
    <r>
      <rPr>
        <vertAlign val="superscript"/>
        <sz val="11"/>
        <rFont val="맑은 고딕"/>
        <family val="3"/>
        <charset val="129"/>
        <scheme val="minor"/>
      </rPr>
      <t>2)</t>
    </r>
    <phoneticPr fontId="4" type="noConversion"/>
  </si>
  <si>
    <r>
      <t>봉 안 시설</t>
    </r>
    <r>
      <rPr>
        <vertAlign val="superscript"/>
        <sz val="11"/>
        <rFont val="맑은 고딕"/>
        <family val="3"/>
        <charset val="129"/>
        <scheme val="minor"/>
      </rPr>
      <t>1)</t>
    </r>
    <phoneticPr fontId="48" type="noConversion"/>
  </si>
  <si>
    <t>연    별</t>
    <phoneticPr fontId="3" type="noConversion"/>
  </si>
  <si>
    <t>연     별
동     별</t>
    <phoneticPr fontId="3" type="noConversion"/>
  </si>
  <si>
    <t xml:space="preserve"> 자료 : 북구보건소(건강증진과)</t>
    <phoneticPr fontId="4" type="noConversion"/>
  </si>
  <si>
    <t xml:space="preserve"> 자료 : 북구보건소(건강증진과)</t>
    <phoneticPr fontId="4" type="noConversion"/>
  </si>
  <si>
    <t xml:space="preserve"> 자료 : 북구보건소(건강증진과)</t>
    <phoneticPr fontId="4" type="noConversion"/>
  </si>
  <si>
    <t xml:space="preserve"> 자료 : 가족복지과, 「보건복지통계연보」(어린이집및이용자통계) 보건복지부 보육정책과</t>
    <phoneticPr fontId="4" type="noConversion"/>
  </si>
  <si>
    <r>
      <t xml:space="preserve"> 자료 : 복지정책과, 「보건복지통계연보」 보건복지부</t>
    </r>
    <r>
      <rPr>
        <sz val="10"/>
        <color indexed="8"/>
        <rFont val="HY중고딕"/>
        <family val="1"/>
        <charset val="129"/>
      </rPr>
      <t xml:space="preserve"> 사회서비스정책과,</t>
    </r>
    <r>
      <rPr>
        <sz val="10"/>
        <rFont val="HY중고딕"/>
        <family val="1"/>
        <charset val="129"/>
      </rPr>
      <t xml:space="preserve"> 한국사회복지협의회</t>
    </r>
    <phoneticPr fontId="4" type="noConversion"/>
  </si>
  <si>
    <t>연          령          별
 by Age-group</t>
    <phoneticPr fontId="3" type="noConversion"/>
  </si>
  <si>
    <t>연    별
동     별</t>
    <phoneticPr fontId="3" type="noConversion"/>
  </si>
  <si>
    <t>주: 기타항목은 지역아동센터(Community Child center) 등 작성
자료 : 가족복지과, 보건소</t>
    <phoneticPr fontId="4" type="noConversion"/>
  </si>
  <si>
    <t xml:space="preserve">  21. 적십자회비 모금 및 구호, 사회복지 서비스 실적  Membership fees and Relief Aids, Social Welfare of The Republic of Korea National Red Cross</t>
    <phoneticPr fontId="3" type="noConversion"/>
  </si>
  <si>
    <t xml:space="preserve">  22. 사회복지시설 Social Welfare Institutions and Inmates</t>
    <phoneticPr fontId="4" type="noConversion"/>
  </si>
  <si>
    <t xml:space="preserve">  20. 참전용사 등록현황  Registration of War Veterans</t>
    <phoneticPr fontId="3" type="noConversion"/>
  </si>
  <si>
    <t xml:space="preserve">  19. 국가보훈대상자 및 자녀 취학  Educational Benefits for Patriots and Veterans, and Their Families</t>
    <phoneticPr fontId="3" type="noConversion"/>
  </si>
  <si>
    <t xml:space="preserve">  18. 국가보훈대상자 취업  Employment of Patriots and Veterans</t>
    <phoneticPr fontId="3" type="noConversion"/>
  </si>
  <si>
    <t xml:space="preserve">  17. 국가보훈대상자  Number of Patriots and Veterans</t>
    <phoneticPr fontId="3" type="noConversion"/>
  </si>
  <si>
    <t xml:space="preserve">  16. 국민연금 급여 지급현황  Paying Benefit National Pension Insurant</t>
    <phoneticPr fontId="3" type="noConversion"/>
  </si>
  <si>
    <t xml:space="preserve">  15. 국민연금 National Pension Insurants by Insurance Type and City/Province</t>
    <phoneticPr fontId="3" type="noConversion"/>
  </si>
  <si>
    <t xml:space="preserve">  14. 건강보험 적용 인구  Beneficiaries of Health Insurance</t>
    <phoneticPr fontId="3" type="noConversion"/>
  </si>
  <si>
    <t xml:space="preserve">  13. 모자보건사업 실적  Maternal and Child Health Care Activities</t>
    <phoneticPr fontId="3" type="noConversion"/>
  </si>
  <si>
    <t xml:space="preserve">  2. 의료기관 종사 의료인력 Number of Medical Personnels Employed in Medical lnstitutions</t>
    <phoneticPr fontId="3" type="noConversion"/>
  </si>
  <si>
    <t xml:space="preserve">  1. 의료기관 Number of Medical Institutions</t>
    <phoneticPr fontId="4" type="noConversion"/>
  </si>
  <si>
    <t xml:space="preserve">  ３. 보건소 인력 Number of Staffs in Health Centers</t>
    <phoneticPr fontId="3" type="noConversion"/>
  </si>
  <si>
    <t xml:space="preserve">  4. 보건지소 및 보건진료소 인력 Number of Staffs in Health Subcenters and Primary Health Care Centers</t>
    <phoneticPr fontId="3" type="noConversion"/>
  </si>
  <si>
    <t xml:space="preserve">  6.  식품위생 관계업소 Number of Food establishment by Year, Business Type</t>
    <phoneticPr fontId="4" type="noConversion"/>
  </si>
  <si>
    <t xml:space="preserve">  7. 공중위생영업소  Number of Licensed Sanitary Premises, by Business Type</t>
    <phoneticPr fontId="4" type="noConversion"/>
  </si>
  <si>
    <t xml:space="preserve">  8. 예방접종  Vaccinations Against Major Communicable Diseases</t>
    <phoneticPr fontId="4" type="noConversion"/>
  </si>
  <si>
    <t xml:space="preserve">  11. 결핵환자 현황  Registered Tuberculosis Patients</t>
    <phoneticPr fontId="4" type="noConversion"/>
  </si>
  <si>
    <t xml:space="preserve">  12. 보건소 구강보건사업 실적  Oral Health Activities at Health Centers by City/Province</t>
    <phoneticPr fontId="4" type="noConversion"/>
  </si>
  <si>
    <t xml:space="preserve">  28. 기초연금 수급자 수  Recipients of Basic  Pension</t>
    <phoneticPr fontId="3" type="noConversion"/>
  </si>
  <si>
    <t xml:space="preserve">  27. 국민기초생활보장 수급자  Recipients of National Basic Livelihood Security by City/Province</t>
    <phoneticPr fontId="3" type="noConversion"/>
  </si>
  <si>
    <t xml:space="preserve">  29. 여성복지시설  Women's Welfare Institutions</t>
    <phoneticPr fontId="3" type="noConversion"/>
  </si>
  <si>
    <t xml:space="preserve">  30. 여성폭력상담  Counseling Services for Female Victims of Violence</t>
    <phoneticPr fontId="3" type="noConversion"/>
  </si>
  <si>
    <t xml:space="preserve">  32. 장애인복지 생활시설  Welfare Institutions for The Disabled</t>
    <phoneticPr fontId="3" type="noConversion"/>
  </si>
  <si>
    <t xml:space="preserve">  33. 장애인 등록현황 Registered Disabled Persons</t>
    <phoneticPr fontId="4" type="noConversion"/>
  </si>
  <si>
    <t xml:space="preserve">  34. 노숙인 생활시설수 및 생활인원 현황시설  Homeless and Their Inmates by City/Province</t>
    <phoneticPr fontId="4" type="noConversion"/>
  </si>
  <si>
    <t xml:space="preserve">  35. 보호대상아동 발생 및 조치현황  Status of Childen needing Protection and Results of Treatment </t>
    <phoneticPr fontId="4" type="noConversion"/>
  </si>
  <si>
    <t xml:space="preserve">  36. 저소득 및 한부모 가족  Low-income Single Parent Families</t>
    <phoneticPr fontId="4" type="noConversion"/>
  </si>
  <si>
    <t xml:space="preserve">  37.묘지 및 봉안시설  Cemeteries, Crematorium and Charnel houses</t>
    <phoneticPr fontId="4" type="noConversion"/>
  </si>
  <si>
    <t xml:space="preserve">  39. 보건교육실적  Health Education</t>
    <phoneticPr fontId="4" type="noConversion"/>
  </si>
  <si>
    <t xml:space="preserve">  41. 사회복지자원봉사자 현황  Volunteers</t>
    <phoneticPr fontId="4" type="noConversion"/>
  </si>
  <si>
    <t xml:space="preserve">  42. 독거노인 현황(성별)  One Person Household Age 65 and Over (by Gender)</t>
    <phoneticPr fontId="4" type="noConversion"/>
  </si>
  <si>
    <t xml:space="preserve">  42-1.  독거노인 현황(연령별) One Person Household Age 65 and Over(by Age)</t>
    <phoneticPr fontId="4" type="noConversion"/>
  </si>
  <si>
    <t xml:space="preserve"> 자료 : 생활보장과</t>
    <phoneticPr fontId="4" type="noConversion"/>
  </si>
  <si>
    <t>생활인원</t>
    <phoneticPr fontId="4" type="noConversion"/>
  </si>
  <si>
    <t>Inmates&amp; Persons</t>
    <phoneticPr fontId="4" type="noConversion"/>
  </si>
  <si>
    <t>2 0 1 5</t>
    <phoneticPr fontId="4" type="noConversion"/>
  </si>
  <si>
    <t>2 0 1 6</t>
    <phoneticPr fontId="4" type="noConversion"/>
  </si>
  <si>
    <t>Source : Health Center</t>
    <phoneticPr fontId="4" type="noConversion"/>
  </si>
  <si>
    <t>합계
Total</t>
    <phoneticPr fontId="4" type="noConversion"/>
  </si>
  <si>
    <t>아 동 복 지 시 설
Children</t>
    <phoneticPr fontId="3" type="noConversion"/>
  </si>
  <si>
    <t>노 인 복 지 시 설
Aged</t>
    <phoneticPr fontId="4" type="noConversion"/>
  </si>
  <si>
    <t>장 애 인 복 지 시 설
Disabled</t>
    <phoneticPr fontId="3" type="noConversion"/>
  </si>
  <si>
    <t>여 성 복 지 시 설
Women</t>
    <phoneticPr fontId="3" type="noConversion"/>
  </si>
  <si>
    <t>정신보건시설
Mental health</t>
    <phoneticPr fontId="3" type="noConversion"/>
  </si>
  <si>
    <t>노숙인 생활시설
Homeless</t>
    <phoneticPr fontId="4" type="noConversion"/>
  </si>
  <si>
    <t>시 설 수</t>
    <phoneticPr fontId="3" type="noConversion"/>
  </si>
  <si>
    <t>기     타
(지역아동센터)
Others</t>
    <phoneticPr fontId="4" type="noConversion"/>
  </si>
  <si>
    <t xml:space="preserve">  5. 의약품등 제조업소 및 판매업소  Manufactures and Stores of Pharmaceutical Goods etc.</t>
    <phoneticPr fontId="3" type="noConversion"/>
  </si>
  <si>
    <t>시자료</t>
    <phoneticPr fontId="3" type="noConversion"/>
  </si>
  <si>
    <t>의료기기 임대업
Medicla instruments
leasing</t>
    <phoneticPr fontId="3" type="noConversion"/>
  </si>
  <si>
    <t xml:space="preserve">  9. 주요 법정감염병 발생 및 사망  Incidence and Mortality for Major Infectious Diseases</t>
    <phoneticPr fontId="4" type="noConversion"/>
  </si>
  <si>
    <t>고 성 동</t>
  </si>
  <si>
    <t>고 성 동</t>
    <phoneticPr fontId="3" type="noConversion"/>
  </si>
  <si>
    <t>노 원 동</t>
  </si>
  <si>
    <t>노 원 동</t>
    <phoneticPr fontId="3" type="noConversion"/>
  </si>
  <si>
    <t>대 현 동</t>
  </si>
  <si>
    <t>대 현 동</t>
    <phoneticPr fontId="4" type="noConversion"/>
  </si>
  <si>
    <t>검 단 동</t>
  </si>
  <si>
    <t>검 단 동</t>
    <phoneticPr fontId="3" type="noConversion"/>
  </si>
  <si>
    <t>관 문 동</t>
  </si>
  <si>
    <t>관 문 동</t>
    <phoneticPr fontId="3" type="noConversion"/>
  </si>
  <si>
    <t>구 암 동</t>
  </si>
  <si>
    <t>구 암 동</t>
    <phoneticPr fontId="3" type="noConversion"/>
  </si>
  <si>
    <t>관 음 동</t>
  </si>
  <si>
    <t>관 음 동</t>
    <phoneticPr fontId="3" type="noConversion"/>
  </si>
  <si>
    <t>읍 내 동</t>
  </si>
  <si>
    <t>읍 내 동</t>
    <phoneticPr fontId="3" type="noConversion"/>
  </si>
  <si>
    <t>동 천 동</t>
  </si>
  <si>
    <t>동 천 동</t>
    <phoneticPr fontId="3" type="noConversion"/>
  </si>
  <si>
    <t>국 우 동</t>
  </si>
  <si>
    <t>국 우 동</t>
    <phoneticPr fontId="3" type="noConversion"/>
  </si>
  <si>
    <t xml:space="preserve">     ⅩⅠ. 보건 및 사회보장 Health and Social Security</t>
    <phoneticPr fontId="4" type="noConversion"/>
  </si>
  <si>
    <t xml:space="preserve">  23. 노인여가 복지시설  Senior Leisure Service Facilities</t>
    <phoneticPr fontId="4" type="noConversion"/>
  </si>
  <si>
    <t xml:space="preserve">  24. 노인주거 복지시설  The facilities of a residential welfare institution for the elderly</t>
    <phoneticPr fontId="3" type="noConversion"/>
  </si>
  <si>
    <t xml:space="preserve">  25. 노인의료 복지시설 Senior Medical Service facilities</t>
    <phoneticPr fontId="3" type="noConversion"/>
  </si>
  <si>
    <t xml:space="preserve">  26. 재가노인 복지시설  The facilities of community care for the elderly</t>
    <phoneticPr fontId="3" type="noConversion"/>
  </si>
  <si>
    <t xml:space="preserve">  38. 방문건강관리사업 실적  Home Visiting Health Service</t>
    <phoneticPr fontId="4" type="noConversion"/>
  </si>
  <si>
    <t xml:space="preserve">    1. 의료기관</t>
    <phoneticPr fontId="3" type="noConversion"/>
  </si>
  <si>
    <t xml:space="preserve">    2. 의료기관 종사 의료인력</t>
    <phoneticPr fontId="3" type="noConversion"/>
  </si>
  <si>
    <t xml:space="preserve">    3. 보건소 인력</t>
    <phoneticPr fontId="3" type="noConversion"/>
  </si>
  <si>
    <t xml:space="preserve">    4. 보건지소 및 보건진료소 인력</t>
    <phoneticPr fontId="3" type="noConversion"/>
  </si>
  <si>
    <t xml:space="preserve">    5. 의약품 등 제조업소 및 판매업소 </t>
    <phoneticPr fontId="3" type="noConversion"/>
  </si>
  <si>
    <t xml:space="preserve">    6. 식품위생 관계업소</t>
    <phoneticPr fontId="3" type="noConversion"/>
  </si>
  <si>
    <t xml:space="preserve">    7. 공중위생영업소</t>
    <phoneticPr fontId="3" type="noConversion"/>
  </si>
  <si>
    <t xml:space="preserve">    8. 예방접종</t>
    <phoneticPr fontId="3" type="noConversion"/>
  </si>
  <si>
    <t xml:space="preserve">    9. 주요 법정전염병 발생 및 사망</t>
    <phoneticPr fontId="3" type="noConversion"/>
  </si>
  <si>
    <t xml:space="preserve">   10. 한센사업 대상자현황</t>
    <phoneticPr fontId="3" type="noConversion"/>
  </si>
  <si>
    <t xml:space="preserve">   11. 결핵환자 현황</t>
    <phoneticPr fontId="3" type="noConversion"/>
  </si>
  <si>
    <t xml:space="preserve">   12. 보건소 구강보건사업 실적 </t>
    <phoneticPr fontId="3" type="noConversion"/>
  </si>
  <si>
    <t xml:space="preserve">   13. 모자보건사업 실적</t>
    <phoneticPr fontId="3" type="noConversion"/>
  </si>
  <si>
    <t xml:space="preserve">   14. 건강보험 적용인구</t>
    <phoneticPr fontId="3" type="noConversion"/>
  </si>
  <si>
    <t xml:space="preserve">   15. 국민연금 가입자</t>
    <phoneticPr fontId="3" type="noConversion"/>
  </si>
  <si>
    <t xml:space="preserve">   16. 국민연금 급여 지급현황</t>
    <phoneticPr fontId="3" type="noConversion"/>
  </si>
  <si>
    <t xml:space="preserve">   17. 국가보훈대상자</t>
    <phoneticPr fontId="3" type="noConversion"/>
  </si>
  <si>
    <t xml:space="preserve">   18. 국가보훈대상자 취업</t>
    <phoneticPr fontId="3" type="noConversion"/>
  </si>
  <si>
    <t xml:space="preserve">   19. 국가보훈대상자 및 자녀취학</t>
    <phoneticPr fontId="3" type="noConversion"/>
  </si>
  <si>
    <t xml:space="preserve">   20. 참전용사 등록현황</t>
    <phoneticPr fontId="3" type="noConversion"/>
  </si>
  <si>
    <t xml:space="preserve">   21. 적십자회비 모금 및 구호실적</t>
    <phoneticPr fontId="3" type="noConversion"/>
  </si>
  <si>
    <t xml:space="preserve">   22. 사회복지시설</t>
    <phoneticPr fontId="3" type="noConversion"/>
  </si>
  <si>
    <t xml:space="preserve">   23. 노인여가 복지시설</t>
    <phoneticPr fontId="3" type="noConversion"/>
  </si>
  <si>
    <t xml:space="preserve">   24. 노인주거 복지시설</t>
    <phoneticPr fontId="3" type="noConversion"/>
  </si>
  <si>
    <t xml:space="preserve">   25. 노인의료 복지시설</t>
    <phoneticPr fontId="3" type="noConversion"/>
  </si>
  <si>
    <t xml:space="preserve">   26. 재가노인 복지시설</t>
    <phoneticPr fontId="3" type="noConversion"/>
  </si>
  <si>
    <t xml:space="preserve">   27. 국민기초생활보장 수급자</t>
    <phoneticPr fontId="3" type="noConversion"/>
  </si>
  <si>
    <t xml:space="preserve">   28. 기초연금 수급자 수</t>
    <phoneticPr fontId="3" type="noConversion"/>
  </si>
  <si>
    <t xml:space="preserve">   29. 여성복지시설</t>
    <phoneticPr fontId="3" type="noConversion"/>
  </si>
  <si>
    <t xml:space="preserve">   30. 여성폭력상담</t>
    <phoneticPr fontId="3" type="noConversion"/>
  </si>
  <si>
    <t xml:space="preserve">   31. 아동복지시설</t>
    <phoneticPr fontId="3" type="noConversion"/>
  </si>
  <si>
    <t xml:space="preserve">   32. 장애인복지 생활시설</t>
    <phoneticPr fontId="3" type="noConversion"/>
  </si>
  <si>
    <t xml:space="preserve">   33. 장애인 등록현황</t>
    <phoneticPr fontId="3" type="noConversion"/>
  </si>
  <si>
    <t xml:space="preserve">   34. 노숙인 생활시설수 및 생활인원 현황시설</t>
    <phoneticPr fontId="3" type="noConversion"/>
  </si>
  <si>
    <t xml:space="preserve">   35. 보호대상아동 발생 및 조치현황</t>
    <phoneticPr fontId="3" type="noConversion"/>
  </si>
  <si>
    <t xml:space="preserve">   36. 저소득 및 한부모가족</t>
    <phoneticPr fontId="3" type="noConversion"/>
  </si>
  <si>
    <t xml:space="preserve">   37. 묘지 및 봉안시설</t>
    <phoneticPr fontId="3" type="noConversion"/>
  </si>
  <si>
    <t xml:space="preserve">   38. 방문건강관리사업 실적</t>
    <phoneticPr fontId="3" type="noConversion"/>
  </si>
  <si>
    <t xml:space="preserve">   39. 보건교육 실적</t>
    <phoneticPr fontId="3" type="noConversion"/>
  </si>
  <si>
    <t xml:space="preserve">     가. 건강생활실천교욱</t>
  </si>
  <si>
    <t xml:space="preserve">     나. 성인병예방 및 관리교육</t>
  </si>
  <si>
    <t xml:space="preserve">   40. 어린이집 </t>
    <phoneticPr fontId="3" type="noConversion"/>
  </si>
  <si>
    <t xml:space="preserve">   41. 사회복지자원봉사자 현황</t>
    <phoneticPr fontId="3" type="noConversion"/>
  </si>
  <si>
    <t xml:space="preserve">   42. 독거노인 현황(성별)</t>
    <phoneticPr fontId="3" type="noConversion"/>
  </si>
  <si>
    <t xml:space="preserve">   42-1. 독거노인 현황(연령별)</t>
    <phoneticPr fontId="3" type="noConversion"/>
  </si>
  <si>
    <t>통계표로 이동</t>
  </si>
  <si>
    <t xml:space="preserve">  40. 어린이집 Childcare Facilities</t>
    <phoneticPr fontId="4" type="noConversion"/>
  </si>
  <si>
    <t xml:space="preserve"> ⅩⅠ. 보건 및 사회보장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</si>
</sst>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2" formatCode="_-&quot;₩&quot;* #,##0_-;\-&quot;₩&quot;* #,##0_-;_-&quot;₩&quot;* &quot;-&quot;_-;_-@_-"/>
    <numFmt numFmtId="41" formatCode="_-* #,##0_-;\-* #,##0_-;_-* &quot;-&quot;_-;_-@_-"/>
    <numFmt numFmtId="176" formatCode="#,##0_);[Red]\(#,##0\)"/>
    <numFmt numFmtId="177" formatCode="#,##0;\-#,##0;&quot;-&quot;;"/>
    <numFmt numFmtId="178" formatCode="#,##0_ "/>
    <numFmt numFmtId="179" formatCode="#,##0;\-#,##0;&quot; &quot;;"/>
    <numFmt numFmtId="180" formatCode="_-* #,##0_-;&quot;₩&quot;\!\-* #,##0_-;_-* &quot;-&quot;_-;_-@_-"/>
    <numFmt numFmtId="181" formatCode="_-&quot;₩&quot;* #,##0_-;&quot;₩&quot;\!\-&quot;₩&quot;* #,##0_-;_-&quot;₩&quot;* &quot;-&quot;_-;_-@_-"/>
    <numFmt numFmtId="182" formatCode="_-* #,##0_-;\-* #,##0_-;_-* &quot; &quot;_-;_-@_-"/>
    <numFmt numFmtId="183" formatCode="0_ "/>
    <numFmt numFmtId="184" formatCode="_-* #,##0.00_-;&quot;₩&quot;\!\-* #,##0.00_-;_-* &quot;-&quot;??_-;_-@_-"/>
    <numFmt numFmtId="185" formatCode="_ * #,##0_ ;_ * &quot;₩&quot;\!\-#,##0_ ;_ * &quot;-&quot;_ ;_ @_ "/>
    <numFmt numFmtId="186" formatCode="_ * #,##0_ ;_ * \-#,##0_ ;_ * &quot;-&quot;_ ;_ @_ "/>
    <numFmt numFmtId="187" formatCode="0_);\(0\)"/>
    <numFmt numFmtId="188" formatCode="_-* #,##0_-;\-* #,##0_-;_-* &quot;-&quot;??_-;_-@_-"/>
  </numFmts>
  <fonts count="92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4"/>
      <name val="바탕체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바탕체"/>
      <family val="1"/>
      <charset val="129"/>
    </font>
    <font>
      <u/>
      <sz val="10"/>
      <color indexed="12"/>
      <name val="Arial"/>
      <family val="2"/>
    </font>
    <font>
      <sz val="11"/>
      <name val="바탕체"/>
      <family val="1"/>
      <charset val="129"/>
    </font>
    <font>
      <sz val="12"/>
      <name val="바탕체"/>
      <family val="1"/>
      <charset val="129"/>
    </font>
    <font>
      <b/>
      <sz val="12"/>
      <name val="바탕체"/>
      <family val="1"/>
      <charset val="129"/>
    </font>
    <font>
      <sz val="11"/>
      <name val="돋움"/>
      <family val="3"/>
      <charset val="129"/>
    </font>
    <font>
      <u/>
      <sz val="14"/>
      <color indexed="12"/>
      <name val="휴먼매직체"/>
      <family val="1"/>
      <charset val="129"/>
    </font>
    <font>
      <sz val="11"/>
      <color rgb="FF0000FF"/>
      <name val="바탕체"/>
      <family val="1"/>
      <charset val="129"/>
    </font>
    <font>
      <sz val="11"/>
      <color indexed="8"/>
      <name val="바탕체"/>
      <family val="1"/>
      <charset val="129"/>
    </font>
    <font>
      <sz val="11"/>
      <color theme="1"/>
      <name val="맑은 고딕"/>
      <family val="3"/>
      <charset val="129"/>
      <scheme val="minor"/>
    </font>
    <font>
      <sz val="11"/>
      <color indexed="10"/>
      <name val="바탕체"/>
      <family val="1"/>
      <charset val="129"/>
    </font>
    <font>
      <sz val="10"/>
      <color theme="1"/>
      <name val="굴림"/>
      <family val="3"/>
      <charset val="129"/>
    </font>
    <font>
      <sz val="10"/>
      <name val="돋움"/>
      <family val="3"/>
      <charset val="129"/>
    </font>
    <font>
      <sz val="11"/>
      <color indexed="8"/>
      <name val="맑은 고딕"/>
      <family val="3"/>
      <charset val="129"/>
    </font>
    <font>
      <b/>
      <sz val="12"/>
      <name val="Arial"/>
      <family val="2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name val="굴림"/>
      <family val="3"/>
      <charset val="129"/>
    </font>
    <font>
      <sz val="11"/>
      <name val="굴림"/>
      <family val="3"/>
      <charset val="129"/>
    </font>
    <font>
      <b/>
      <sz val="16"/>
      <name val="HY중고딕"/>
      <family val="1"/>
      <charset val="129"/>
    </font>
    <font>
      <sz val="11"/>
      <color theme="1"/>
      <name val="HY중고딕"/>
      <family val="1"/>
      <charset val="129"/>
    </font>
    <font>
      <sz val="10"/>
      <name val="HY중고딕"/>
      <family val="1"/>
      <charset val="129"/>
    </font>
    <font>
      <b/>
      <sz val="14"/>
      <name val="HY중고딕"/>
      <family val="1"/>
      <charset val="129"/>
    </font>
    <font>
      <sz val="11"/>
      <name val="HY중고딕"/>
      <family val="1"/>
      <charset val="129"/>
    </font>
    <font>
      <sz val="12"/>
      <name val="HY중고딕"/>
      <family val="1"/>
      <charset val="129"/>
    </font>
    <font>
      <b/>
      <sz val="12"/>
      <name val="HY중고딕"/>
      <family val="1"/>
      <charset val="129"/>
    </font>
    <font>
      <sz val="9"/>
      <name val="HY중고딕"/>
      <family val="1"/>
      <charset val="129"/>
    </font>
    <font>
      <sz val="9"/>
      <name val="돋움"/>
      <family val="3"/>
      <charset val="129"/>
    </font>
    <font>
      <sz val="9"/>
      <name val="굴림"/>
      <family val="3"/>
      <charset val="129"/>
    </font>
    <font>
      <sz val="8"/>
      <name val="바탕"/>
      <family val="1"/>
      <charset val="129"/>
    </font>
    <font>
      <sz val="10"/>
      <name val="MS PMincho"/>
      <family val="1"/>
      <charset val="128"/>
    </font>
    <font>
      <sz val="10"/>
      <color theme="1"/>
      <name val="HY중고딕"/>
      <family val="1"/>
      <charset val="129"/>
    </font>
    <font>
      <sz val="9"/>
      <name val="굴림체"/>
      <family val="3"/>
      <charset val="129"/>
    </font>
    <font>
      <b/>
      <sz val="14"/>
      <color theme="1"/>
      <name val="HY중고딕"/>
      <family val="1"/>
      <charset val="129"/>
    </font>
    <font>
      <b/>
      <sz val="14"/>
      <name val="굴림"/>
      <family val="3"/>
      <charset val="129"/>
    </font>
    <font>
      <b/>
      <sz val="9"/>
      <name val="굴림"/>
      <family val="3"/>
      <charset val="129"/>
    </font>
    <font>
      <sz val="11"/>
      <color rgb="FFFF0000"/>
      <name val="돋움"/>
      <family val="3"/>
      <charset val="129"/>
    </font>
    <font>
      <sz val="10"/>
      <color indexed="8"/>
      <name val="HY중고딕"/>
      <family val="1"/>
      <charset val="129"/>
    </font>
    <font>
      <sz val="1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vertAlign val="superscript"/>
      <sz val="11"/>
      <name val="맑은 고딕"/>
      <family val="3"/>
      <charset val="129"/>
      <scheme val="major"/>
    </font>
    <font>
      <sz val="10"/>
      <color theme="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vertAlign val="superscript"/>
      <sz val="11"/>
      <name val="맑은 고딕"/>
      <family val="3"/>
      <charset val="129"/>
      <scheme val="minor"/>
    </font>
    <font>
      <vertAlign val="superscript"/>
      <sz val="14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name val="바탕체"/>
      <family val="1"/>
      <charset val="129"/>
    </font>
    <font>
      <sz val="11"/>
      <color rgb="FF0000FF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sz val="10"/>
      <color theme="1"/>
      <name val="바탕체"/>
      <family val="1"/>
      <charset val="129"/>
    </font>
    <font>
      <sz val="11"/>
      <color indexed="10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sz val="14"/>
      <name val="돋움"/>
      <family val="3"/>
      <charset val="129"/>
    </font>
    <font>
      <sz val="14"/>
      <color theme="1"/>
      <name val="맑은 고딕"/>
      <family val="2"/>
      <charset val="129"/>
      <scheme val="minor"/>
    </font>
    <font>
      <sz val="12"/>
      <name val="맑은 고딕"/>
      <family val="3"/>
      <charset val="129"/>
      <scheme val="minor"/>
    </font>
    <font>
      <sz val="11"/>
      <color indexed="1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ajor"/>
    </font>
    <font>
      <b/>
      <sz val="1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2"/>
      <color rgb="FFFF0000"/>
      <name val="바탕체"/>
      <family val="1"/>
      <charset val="129"/>
    </font>
    <font>
      <b/>
      <sz val="12"/>
      <color rgb="FFFF0000"/>
      <name val="HY중고딕"/>
      <family val="1"/>
      <charset val="129"/>
    </font>
    <font>
      <sz val="10"/>
      <color rgb="FFFF0000"/>
      <name val="HY중고딕"/>
      <family val="1"/>
      <charset val="129"/>
    </font>
    <font>
      <sz val="11"/>
      <color rgb="FFFF0000"/>
      <name val="바탕체"/>
      <family val="1"/>
      <charset val="129"/>
    </font>
    <font>
      <b/>
      <sz val="11"/>
      <color indexed="16"/>
      <name val="바탕체"/>
      <family val="1"/>
      <charset val="129"/>
    </font>
    <font>
      <b/>
      <sz val="11"/>
      <color rgb="FF7030A0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b/>
      <sz val="18"/>
      <color indexed="16"/>
      <name val="바탕체"/>
      <family val="1"/>
      <charset val="129"/>
    </font>
    <font>
      <b/>
      <sz val="24"/>
      <color indexed="58"/>
      <name val="휴먼옛체"/>
      <family val="1"/>
      <charset val="129"/>
    </font>
    <font>
      <b/>
      <sz val="24"/>
      <color indexed="16"/>
      <name val="바탕체"/>
      <family val="1"/>
      <charset val="129"/>
    </font>
    <font>
      <b/>
      <sz val="24"/>
      <color indexed="16"/>
      <name val="맑은 고딕"/>
      <family val="3"/>
      <charset val="129"/>
      <scheme val="major"/>
    </font>
    <font>
      <sz val="24"/>
      <color theme="1"/>
      <name val="맑은 고딕"/>
      <family val="2"/>
      <charset val="129"/>
      <scheme val="minor"/>
    </font>
    <font>
      <u/>
      <sz val="11"/>
      <color rgb="FF7030A0"/>
      <name val="맑은 고딕"/>
      <family val="3"/>
      <charset val="129"/>
      <scheme val="major"/>
    </font>
  </fonts>
  <fills count="2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rgb="FFA5DDC6"/>
        <bgColor indexed="64"/>
      </patternFill>
    </fill>
  </fills>
  <borders count="16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 style="medium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medium">
        <color theme="0" tint="-0.1499679555650502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rgb="FF00000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rgb="FF000000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rgb="FF000000"/>
      </bottom>
      <diagonal/>
    </border>
    <border>
      <left style="thin">
        <color theme="0" tint="-0.24994659260841701"/>
      </left>
      <right style="medium">
        <color theme="1"/>
      </right>
      <top style="thin">
        <color indexed="64"/>
      </top>
      <bottom style="thin">
        <color theme="0" tint="-0.24994659260841701"/>
      </bottom>
      <diagonal/>
    </border>
    <border>
      <left/>
      <right style="medium">
        <color theme="1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 style="medium">
        <color theme="1"/>
      </right>
      <top style="thin">
        <color indexed="64"/>
      </top>
      <bottom style="thin">
        <color theme="0" tint="-0.24994659260841701"/>
      </bottom>
      <diagonal/>
    </border>
  </borders>
  <cellStyleXfs count="136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1" fontId="10" fillId="0" borderId="0" applyFont="0" applyFill="0" applyBorder="0" applyAlignment="0" applyProtection="0">
      <alignment vertical="center"/>
    </xf>
    <xf numFmtId="180" fontId="10" fillId="0" borderId="0" applyFont="0" applyFill="0" applyBorder="0" applyAlignment="0" applyProtection="0"/>
    <xf numFmtId="0" fontId="10" fillId="0" borderId="0"/>
    <xf numFmtId="180" fontId="10" fillId="0" borderId="0" applyFont="0" applyFill="0" applyBorder="0" applyAlignment="0" applyProtection="0"/>
    <xf numFmtId="0" fontId="10" fillId="0" borderId="0"/>
    <xf numFmtId="0" fontId="10" fillId="0" borderId="0"/>
    <xf numFmtId="41" fontId="14" fillId="0" borderId="0" applyFon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4" fillId="0" borderId="0">
      <alignment vertical="center"/>
    </xf>
    <xf numFmtId="0" fontId="10" fillId="0" borderId="0"/>
    <xf numFmtId="0" fontId="10" fillId="0" borderId="0"/>
    <xf numFmtId="0" fontId="10" fillId="0" borderId="0"/>
    <xf numFmtId="181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>
      <alignment vertical="center"/>
    </xf>
    <xf numFmtId="0" fontId="10" fillId="0" borderId="0"/>
    <xf numFmtId="0" fontId="10" fillId="0" borderId="0"/>
    <xf numFmtId="41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0" fontId="10" fillId="0" borderId="0" applyFont="0" applyFill="0" applyBorder="0" applyAlignment="0" applyProtection="0"/>
    <xf numFmtId="0" fontId="10" fillId="0" borderId="0"/>
    <xf numFmtId="180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/>
    <xf numFmtId="0" fontId="10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0" fillId="0" borderId="0"/>
    <xf numFmtId="0" fontId="10" fillId="0" borderId="0"/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0" borderId="15" applyNumberFormat="0" applyAlignment="0" applyProtection="0">
      <alignment horizontal="left" vertical="center"/>
    </xf>
    <xf numFmtId="0" fontId="19" fillId="0" borderId="10">
      <alignment horizontal="left"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3" borderId="16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0" fillId="24" borderId="17" applyNumberFormat="0" applyFont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26" borderId="18" applyNumberFormat="0" applyAlignment="0" applyProtection="0">
      <alignment vertical="center"/>
    </xf>
    <xf numFmtId="180" fontId="10" fillId="0" borderId="0" applyFont="0" applyFill="0" applyBorder="0" applyAlignment="0" applyProtection="0"/>
    <xf numFmtId="41" fontId="14" fillId="0" borderId="0" applyFont="0" applyFill="0" applyBorder="0" applyAlignment="0" applyProtection="0">
      <alignment vertical="center"/>
    </xf>
    <xf numFmtId="184" fontId="10" fillId="0" borderId="0" applyFont="0" applyFill="0" applyBorder="0" applyAlignment="0" applyProtection="0"/>
    <xf numFmtId="0" fontId="27" fillId="0" borderId="19" applyNumberFormat="0" applyFill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9" fillId="10" borderId="16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5" fillId="23" borderId="24" applyNumberFormat="0" applyAlignment="0" applyProtection="0">
      <alignment vertical="center"/>
    </xf>
    <xf numFmtId="18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0" fillId="0" borderId="0"/>
    <xf numFmtId="0" fontId="18" fillId="0" borderId="0">
      <alignment vertical="center"/>
    </xf>
    <xf numFmtId="0" fontId="19" fillId="0" borderId="29">
      <alignment horizontal="left" vertical="center"/>
    </xf>
    <xf numFmtId="0" fontId="10" fillId="0" borderId="0">
      <alignment vertical="center"/>
    </xf>
    <xf numFmtId="186" fontId="8" fillId="0" borderId="0" applyProtection="0"/>
    <xf numFmtId="0" fontId="10" fillId="0" borderId="0">
      <alignment vertical="center"/>
    </xf>
    <xf numFmtId="0" fontId="10" fillId="0" borderId="0"/>
    <xf numFmtId="0" fontId="8" fillId="0" borderId="0"/>
    <xf numFmtId="0" fontId="8" fillId="0" borderId="0" applyProtection="0"/>
    <xf numFmtId="0" fontId="51" fillId="0" borderId="0"/>
    <xf numFmtId="0" fontId="10" fillId="0" borderId="0"/>
    <xf numFmtId="41" fontId="1" fillId="0" borderId="0" applyFont="0" applyFill="0" applyBorder="0" applyAlignment="0" applyProtection="0">
      <alignment vertical="center"/>
    </xf>
    <xf numFmtId="0" fontId="10" fillId="0" borderId="0"/>
  </cellStyleXfs>
  <cellXfs count="1682">
    <xf numFmtId="0" fontId="0" fillId="0" borderId="0" xfId="0">
      <alignment vertical="center"/>
    </xf>
    <xf numFmtId="0" fontId="2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41" fontId="7" fillId="0" borderId="0" xfId="0" applyNumberFormat="1" applyFont="1" applyBorder="1">
      <alignment vertical="center"/>
    </xf>
    <xf numFmtId="0" fontId="8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vertical="center"/>
    </xf>
    <xf numFmtId="178" fontId="7" fillId="2" borderId="0" xfId="0" applyNumberFormat="1" applyFont="1" applyFill="1" applyAlignment="1">
      <alignment vertical="center"/>
    </xf>
    <xf numFmtId="177" fontId="7" fillId="2" borderId="0" xfId="0" applyNumberFormat="1" applyFont="1" applyFill="1" applyAlignment="1">
      <alignment vertical="center"/>
    </xf>
    <xf numFmtId="0" fontId="11" fillId="2" borderId="0" xfId="3" applyFont="1" applyFill="1" applyAlignment="1" applyProtection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41" fontId="7" fillId="2" borderId="0" xfId="0" applyNumberFormat="1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178" fontId="9" fillId="2" borderId="0" xfId="0" applyNumberFormat="1" applyFont="1" applyFill="1" applyAlignment="1">
      <alignment vertical="center"/>
    </xf>
    <xf numFmtId="178" fontId="5" fillId="2" borderId="0" xfId="0" applyNumberFormat="1" applyFont="1" applyFill="1" applyAlignment="1">
      <alignment vertical="center"/>
    </xf>
    <xf numFmtId="41" fontId="5" fillId="2" borderId="0" xfId="0" applyNumberFormat="1" applyFont="1" applyFill="1" applyAlignment="1">
      <alignment vertical="center"/>
    </xf>
    <xf numFmtId="178" fontId="7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178" fontId="8" fillId="2" borderId="0" xfId="0" applyNumberFormat="1" applyFont="1" applyFill="1" applyAlignment="1">
      <alignment vertical="center"/>
    </xf>
    <xf numFmtId="0" fontId="5" fillId="3" borderId="0" xfId="0" applyFont="1" applyFill="1" applyAlignment="1"/>
    <xf numFmtId="0" fontId="7" fillId="2" borderId="0" xfId="0" applyFont="1" applyFill="1" applyBorder="1" applyAlignment="1">
      <alignment horizontal="left" vertical="center"/>
    </xf>
    <xf numFmtId="0" fontId="5" fillId="3" borderId="0" xfId="35" applyFont="1" applyFill="1"/>
    <xf numFmtId="41" fontId="5" fillId="2" borderId="0" xfId="11" applyNumberFormat="1" applyFont="1" applyFill="1" applyBorder="1" applyAlignment="1">
      <alignment vertical="center"/>
    </xf>
    <xf numFmtId="0" fontId="5" fillId="0" borderId="0" xfId="47" applyFont="1" applyFill="1" applyAlignment="1">
      <alignment horizontal="left"/>
    </xf>
    <xf numFmtId="41" fontId="5" fillId="0" borderId="0" xfId="47" applyNumberFormat="1" applyFont="1" applyFill="1"/>
    <xf numFmtId="0" fontId="7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179" fontId="7" fillId="2" borderId="0" xfId="0" applyNumberFormat="1" applyFont="1" applyFill="1" applyAlignment="1">
      <alignment vertical="center"/>
    </xf>
    <xf numFmtId="179" fontId="7" fillId="2" borderId="0" xfId="0" applyNumberFormat="1" applyFont="1" applyFill="1" applyAlignment="1">
      <alignment horizontal="center" vertical="center"/>
    </xf>
    <xf numFmtId="177" fontId="7" fillId="2" borderId="0" xfId="0" applyNumberFormat="1" applyFont="1" applyFill="1" applyAlignment="1">
      <alignment horizontal="right" vertical="center"/>
    </xf>
    <xf numFmtId="41" fontId="13" fillId="2" borderId="0" xfId="34" applyNumberFormat="1" applyFont="1" applyFill="1" applyBorder="1" applyAlignment="1">
      <alignment horizontal="center" vertical="center"/>
    </xf>
    <xf numFmtId="41" fontId="7" fillId="2" borderId="0" xfId="1" applyNumberFormat="1" applyFont="1" applyFill="1" applyAlignment="1">
      <alignment vertical="center"/>
    </xf>
    <xf numFmtId="0" fontId="0" fillId="0" borderId="0" xfId="0" applyFill="1">
      <alignment vertical="center"/>
    </xf>
    <xf numFmtId="0" fontId="12" fillId="2" borderId="14" xfId="0" applyFont="1" applyFill="1" applyBorder="1" applyAlignmen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39" fillId="0" borderId="0" xfId="0" applyFont="1">
      <alignment vertical="center"/>
    </xf>
    <xf numFmtId="0" fontId="40" fillId="0" borderId="0" xfId="36" applyFont="1" applyFill="1"/>
    <xf numFmtId="0" fontId="40" fillId="0" borderId="0" xfId="36" applyFont="1" applyFill="1" applyAlignment="1">
      <alignment vertical="center"/>
    </xf>
    <xf numFmtId="0" fontId="40" fillId="0" borderId="41" xfId="0" applyFont="1" applyFill="1" applyBorder="1" applyAlignment="1">
      <alignment vertical="center"/>
    </xf>
    <xf numFmtId="0" fontId="10" fillId="0" borderId="0" xfId="0" applyFont="1" applyFill="1" applyBorder="1">
      <alignment vertical="center"/>
    </xf>
    <xf numFmtId="0" fontId="40" fillId="0" borderId="0" xfId="0" applyFont="1" applyFill="1" applyBorder="1" applyAlignment="1">
      <alignment horizontal="right" vertical="center"/>
    </xf>
    <xf numFmtId="0" fontId="40" fillId="0" borderId="0" xfId="36" applyFont="1" applyFill="1" applyAlignment="1">
      <alignment horizontal="right" vertical="center"/>
    </xf>
    <xf numFmtId="0" fontId="43" fillId="0" borderId="0" xfId="36" applyFont="1" applyFill="1"/>
    <xf numFmtId="0" fontId="0" fillId="0" borderId="0" xfId="0">
      <alignment vertical="center"/>
    </xf>
    <xf numFmtId="0" fontId="10" fillId="0" borderId="0" xfId="0" applyFont="1" applyFill="1">
      <alignment vertical="center"/>
    </xf>
    <xf numFmtId="0" fontId="38" fillId="0" borderId="0" xfId="0" applyFont="1" applyFill="1" applyAlignment="1">
      <alignment horizontal="left" vertical="center"/>
    </xf>
    <xf numFmtId="0" fontId="44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5" fillId="0" borderId="41" xfId="0" applyFont="1" applyFill="1" applyBorder="1" applyAlignment="1">
      <alignment vertical="center"/>
    </xf>
    <xf numFmtId="0" fontId="46" fillId="0" borderId="0" xfId="0" applyFont="1" applyFill="1" applyBorder="1">
      <alignment vertical="center"/>
    </xf>
    <xf numFmtId="0" fontId="40" fillId="0" borderId="0" xfId="36" applyFont="1" applyFill="1" applyAlignment="1">
      <alignment horizontal="left"/>
    </xf>
    <xf numFmtId="0" fontId="40" fillId="0" borderId="0" xfId="0" applyFont="1" applyFill="1" applyBorder="1" applyAlignment="1">
      <alignment vertical="center"/>
    </xf>
    <xf numFmtId="0" fontId="40" fillId="0" borderId="44" xfId="0" applyFont="1" applyFill="1" applyBorder="1" applyAlignment="1">
      <alignment vertical="center"/>
    </xf>
    <xf numFmtId="0" fontId="40" fillId="0" borderId="27" xfId="0" applyFont="1" applyFill="1" applyBorder="1" applyAlignment="1">
      <alignment vertical="center"/>
    </xf>
    <xf numFmtId="0" fontId="10" fillId="0" borderId="27" xfId="0" applyFont="1" applyFill="1" applyBorder="1">
      <alignment vertical="center"/>
    </xf>
    <xf numFmtId="0" fontId="5" fillId="2" borderId="27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0" fillId="0" borderId="0" xfId="0">
      <alignment vertical="center"/>
    </xf>
    <xf numFmtId="0" fontId="10" fillId="0" borderId="46" xfId="0" applyFont="1" applyFill="1" applyBorder="1">
      <alignment vertical="center"/>
    </xf>
    <xf numFmtId="0" fontId="7" fillId="2" borderId="0" xfId="0" applyFont="1" applyFill="1" applyAlignment="1">
      <alignment vertical="center"/>
    </xf>
    <xf numFmtId="0" fontId="41" fillId="2" borderId="0" xfId="0" applyFont="1" applyFill="1" applyAlignment="1">
      <alignment vertical="center"/>
    </xf>
    <xf numFmtId="0" fontId="42" fillId="2" borderId="0" xfId="0" applyFont="1" applyFill="1" applyAlignment="1">
      <alignment horizontal="left" vertical="center"/>
    </xf>
    <xf numFmtId="0" fontId="40" fillId="0" borderId="47" xfId="0" applyFont="1" applyFill="1" applyBorder="1" applyAlignment="1">
      <alignment vertical="center"/>
    </xf>
    <xf numFmtId="0" fontId="10" fillId="0" borderId="48" xfId="0" applyFont="1" applyFill="1" applyBorder="1">
      <alignment vertical="center"/>
    </xf>
    <xf numFmtId="0" fontId="40" fillId="0" borderId="48" xfId="0" applyFont="1" applyFill="1" applyBorder="1" applyAlignment="1">
      <alignment horizontal="right" vertical="center"/>
    </xf>
    <xf numFmtId="0" fontId="40" fillId="0" borderId="49" xfId="0" applyFont="1" applyFill="1" applyBorder="1" applyAlignment="1">
      <alignment horizontal="right" vertical="center"/>
    </xf>
    <xf numFmtId="0" fontId="40" fillId="0" borderId="60" xfId="0" applyFont="1" applyFill="1" applyBorder="1" applyAlignment="1">
      <alignment horizontal="right" vertical="center"/>
    </xf>
    <xf numFmtId="0" fontId="40" fillId="0" borderId="47" xfId="126" applyFont="1" applyFill="1" applyBorder="1" applyAlignment="1">
      <alignment vertical="center"/>
    </xf>
    <xf numFmtId="0" fontId="10" fillId="0" borderId="48" xfId="126" applyFont="1" applyFill="1" applyBorder="1">
      <alignment vertical="center"/>
    </xf>
    <xf numFmtId="0" fontId="10" fillId="0" borderId="54" xfId="0" applyFont="1" applyFill="1" applyBorder="1">
      <alignment vertical="center"/>
    </xf>
    <xf numFmtId="0" fontId="40" fillId="0" borderId="45" xfId="128" applyFont="1" applyFill="1" applyBorder="1" applyAlignment="1">
      <alignment vertical="center"/>
    </xf>
    <xf numFmtId="0" fontId="10" fillId="0" borderId="46" xfId="128" applyFont="1" applyFill="1" applyBorder="1">
      <alignment vertical="center"/>
    </xf>
    <xf numFmtId="0" fontId="40" fillId="0" borderId="62" xfId="0" applyFont="1" applyFill="1" applyBorder="1" applyAlignment="1">
      <alignment vertical="center"/>
    </xf>
    <xf numFmtId="0" fontId="0" fillId="0" borderId="27" xfId="0" applyFont="1" applyFill="1" applyBorder="1">
      <alignment vertical="center"/>
    </xf>
    <xf numFmtId="0" fontId="7" fillId="2" borderId="0" xfId="0" applyFont="1" applyFill="1" applyAlignment="1">
      <alignment vertical="center"/>
    </xf>
    <xf numFmtId="0" fontId="0" fillId="0" borderId="0" xfId="0">
      <alignment vertical="center"/>
    </xf>
    <xf numFmtId="0" fontId="44" fillId="0" borderId="0" xfId="128" applyFont="1" applyFill="1" applyBorder="1" applyAlignment="1">
      <alignment vertical="center"/>
    </xf>
    <xf numFmtId="0" fontId="10" fillId="0" borderId="0" xfId="128" applyFont="1" applyFill="1" applyBorder="1">
      <alignment vertical="center"/>
    </xf>
    <xf numFmtId="0" fontId="10" fillId="0" borderId="0" xfId="129" applyFont="1" applyFill="1" applyBorder="1"/>
    <xf numFmtId="0" fontId="40" fillId="0" borderId="45" xfId="0" applyFont="1" applyFill="1" applyBorder="1" applyAlignment="1">
      <alignment vertical="center"/>
    </xf>
    <xf numFmtId="0" fontId="0" fillId="0" borderId="27" xfId="0" applyBorder="1">
      <alignment vertical="center"/>
    </xf>
    <xf numFmtId="0" fontId="0" fillId="0" borderId="0" xfId="0" applyBorder="1">
      <alignment vertical="center"/>
    </xf>
    <xf numFmtId="0" fontId="0" fillId="0" borderId="0" xfId="0" applyFont="1" applyFill="1" applyBorder="1">
      <alignment vertical="center"/>
    </xf>
    <xf numFmtId="0" fontId="40" fillId="2" borderId="0" xfId="0" applyFont="1" applyFill="1" applyAlignment="1">
      <alignment horizontal="left" vertical="center"/>
    </xf>
    <xf numFmtId="0" fontId="47" fillId="0" borderId="27" xfId="0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178" fontId="44" fillId="2" borderId="0" xfId="0" applyNumberFormat="1" applyFont="1" applyFill="1" applyAlignment="1">
      <alignment vertical="center"/>
    </xf>
    <xf numFmtId="0" fontId="42" fillId="2" borderId="0" xfId="0" applyFont="1" applyFill="1" applyAlignment="1">
      <alignment horizontal="center" vertical="center"/>
    </xf>
    <xf numFmtId="178" fontId="42" fillId="2" borderId="0" xfId="0" applyNumberFormat="1" applyFont="1" applyFill="1" applyAlignment="1">
      <alignment vertical="center"/>
    </xf>
    <xf numFmtId="0" fontId="52" fillId="0" borderId="0" xfId="0" applyFont="1">
      <alignment vertical="center"/>
    </xf>
    <xf numFmtId="0" fontId="7" fillId="2" borderId="27" xfId="0" applyFont="1" applyFill="1" applyBorder="1" applyAlignment="1">
      <alignment horizontal="left" vertical="center"/>
    </xf>
    <xf numFmtId="0" fontId="52" fillId="0" borderId="0" xfId="0" applyFont="1">
      <alignment vertical="center"/>
    </xf>
    <xf numFmtId="0" fontId="40" fillId="0" borderId="41" xfId="128" applyFont="1" applyFill="1" applyBorder="1" applyAlignment="1">
      <alignment vertical="center"/>
    </xf>
    <xf numFmtId="0" fontId="40" fillId="0" borderId="44" xfId="128" applyFont="1" applyFill="1" applyBorder="1" applyAlignment="1">
      <alignment vertical="center"/>
    </xf>
    <xf numFmtId="0" fontId="10" fillId="0" borderId="27" xfId="128" applyFont="1" applyFill="1" applyBorder="1">
      <alignment vertical="center"/>
    </xf>
    <xf numFmtId="0" fontId="53" fillId="0" borderId="0" xfId="130" applyFont="1" applyFill="1" applyBorder="1" applyAlignment="1">
      <alignment vertical="center"/>
    </xf>
    <xf numFmtId="0" fontId="53" fillId="0" borderId="0" xfId="130" applyFont="1" applyFill="1" applyBorder="1" applyAlignment="1">
      <alignment horizontal="center" vertical="center"/>
    </xf>
    <xf numFmtId="0" fontId="47" fillId="0" borderId="47" xfId="130" applyFont="1" applyFill="1" applyBorder="1" applyAlignment="1">
      <alignment vertical="center"/>
    </xf>
    <xf numFmtId="0" fontId="47" fillId="0" borderId="48" xfId="130" applyFont="1" applyFill="1" applyBorder="1" applyAlignment="1">
      <alignment horizontal="center" vertical="center"/>
    </xf>
    <xf numFmtId="0" fontId="54" fillId="0" borderId="48" xfId="131" applyFont="1" applyFill="1" applyBorder="1" applyAlignment="1">
      <alignment vertical="center"/>
    </xf>
    <xf numFmtId="0" fontId="47" fillId="0" borderId="48" xfId="130" applyFont="1" applyFill="1" applyBorder="1" applyAlignment="1">
      <alignment vertical="center"/>
    </xf>
    <xf numFmtId="0" fontId="47" fillId="0" borderId="69" xfId="130" applyFont="1" applyFill="1" applyBorder="1" applyAlignment="1">
      <alignment vertical="center"/>
    </xf>
    <xf numFmtId="0" fontId="47" fillId="0" borderId="49" xfId="130" applyFont="1" applyFill="1" applyBorder="1" applyAlignment="1">
      <alignment horizontal="right" vertical="center"/>
    </xf>
    <xf numFmtId="0" fontId="47" fillId="0" borderId="46" xfId="130" applyFont="1" applyFill="1" applyBorder="1" applyAlignment="1">
      <alignment horizontal="right" vertical="center"/>
    </xf>
    <xf numFmtId="0" fontId="47" fillId="0" borderId="46" xfId="130" applyFont="1" applyFill="1" applyBorder="1" applyAlignment="1">
      <alignment horizontal="center" vertical="center"/>
    </xf>
    <xf numFmtId="0" fontId="40" fillId="0" borderId="60" xfId="130" applyFont="1" applyFill="1" applyBorder="1" applyAlignment="1">
      <alignment horizontal="right" vertical="center"/>
    </xf>
    <xf numFmtId="0" fontId="7" fillId="2" borderId="0" xfId="0" applyFont="1" applyFill="1" applyAlignment="1">
      <alignment vertical="center"/>
    </xf>
    <xf numFmtId="0" fontId="41" fillId="2" borderId="0" xfId="0" applyFont="1" applyFill="1" applyAlignment="1">
      <alignment horizontal="left" vertical="center"/>
    </xf>
    <xf numFmtId="0" fontId="40" fillId="2" borderId="0" xfId="0" applyFont="1" applyFill="1" applyAlignment="1">
      <alignment vertical="center"/>
    </xf>
    <xf numFmtId="0" fontId="40" fillId="0" borderId="41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 wrapText="1"/>
    </xf>
    <xf numFmtId="0" fontId="44" fillId="0" borderId="41" xfId="0" applyFont="1" applyFill="1" applyBorder="1" applyAlignment="1">
      <alignment vertical="center"/>
    </xf>
    <xf numFmtId="0" fontId="47" fillId="0" borderId="41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40" fillId="0" borderId="59" xfId="0" applyFont="1" applyFill="1" applyBorder="1" applyAlignment="1">
      <alignment horizontal="left" vertical="center" wrapText="1"/>
    </xf>
    <xf numFmtId="0" fontId="0" fillId="0" borderId="46" xfId="0" applyFont="1" applyFill="1" applyBorder="1">
      <alignment vertical="center"/>
    </xf>
    <xf numFmtId="178" fontId="41" fillId="2" borderId="0" xfId="0" applyNumberFormat="1" applyFont="1" applyFill="1" applyAlignment="1">
      <alignment horizontal="left" vertical="center"/>
    </xf>
    <xf numFmtId="0" fontId="39" fillId="0" borderId="0" xfId="0" applyFont="1" applyAlignment="1">
      <alignment horizontal="right" vertical="center"/>
    </xf>
    <xf numFmtId="0" fontId="55" fillId="0" borderId="0" xfId="0" applyFont="1" applyFill="1" applyBorder="1" applyAlignment="1">
      <alignment vertical="center"/>
    </xf>
    <xf numFmtId="0" fontId="10" fillId="0" borderId="48" xfId="0" applyFont="1" applyFill="1" applyBorder="1" applyAlignment="1">
      <alignment vertical="center"/>
    </xf>
    <xf numFmtId="0" fontId="47" fillId="0" borderId="54" xfId="0" applyFont="1" applyFill="1" applyBorder="1" applyAlignment="1">
      <alignment horizontal="left" vertical="center"/>
    </xf>
    <xf numFmtId="0" fontId="10" fillId="0" borderId="46" xfId="0" applyFont="1" applyFill="1" applyBorder="1" applyAlignment="1">
      <alignment vertical="center"/>
    </xf>
    <xf numFmtId="0" fontId="40" fillId="0" borderId="46" xfId="0" applyFont="1" applyFill="1" applyBorder="1" applyAlignment="1">
      <alignment horizontal="right" vertical="center"/>
    </xf>
    <xf numFmtId="0" fontId="0" fillId="0" borderId="46" xfId="70" applyFont="1" applyFill="1" applyBorder="1">
      <alignment vertical="center"/>
    </xf>
    <xf numFmtId="0" fontId="41" fillId="0" borderId="0" xfId="128" applyFont="1" applyFill="1" applyBorder="1" applyAlignment="1">
      <alignment vertical="center"/>
    </xf>
    <xf numFmtId="0" fontId="40" fillId="2" borderId="0" xfId="0" applyFont="1" applyFill="1" applyBorder="1" applyAlignment="1">
      <alignment horizontal="right" vertical="center"/>
    </xf>
    <xf numFmtId="0" fontId="50" fillId="0" borderId="44" xfId="0" applyFont="1" applyFill="1" applyBorder="1">
      <alignment vertical="center"/>
    </xf>
    <xf numFmtId="0" fontId="40" fillId="0" borderId="27" xfId="0" applyFont="1" applyFill="1" applyBorder="1">
      <alignment vertical="center"/>
    </xf>
    <xf numFmtId="0" fontId="40" fillId="0" borderId="0" xfId="128" applyFont="1" applyFill="1" applyBorder="1" applyAlignment="1">
      <alignment horizontal="right" vertical="center"/>
    </xf>
    <xf numFmtId="0" fontId="40" fillId="0" borderId="0" xfId="0" applyFont="1" applyFill="1" applyBorder="1">
      <alignment vertical="center"/>
    </xf>
    <xf numFmtId="0" fontId="40" fillId="0" borderId="49" xfId="70" applyFont="1" applyBorder="1" applyAlignment="1">
      <alignment horizontal="right" vertical="center"/>
    </xf>
    <xf numFmtId="0" fontId="41" fillId="0" borderId="0" xfId="0" applyFont="1" applyFill="1" applyBorder="1" applyAlignment="1">
      <alignment vertical="center"/>
    </xf>
    <xf numFmtId="41" fontId="57" fillId="0" borderId="5" xfId="0" applyNumberFormat="1" applyFont="1" applyBorder="1">
      <alignment vertical="center"/>
    </xf>
    <xf numFmtId="41" fontId="57" fillId="0" borderId="0" xfId="0" applyNumberFormat="1" applyFont="1" applyBorder="1">
      <alignment vertical="center"/>
    </xf>
    <xf numFmtId="41" fontId="57" fillId="0" borderId="8" xfId="0" applyNumberFormat="1" applyFont="1" applyBorder="1">
      <alignment vertical="center"/>
    </xf>
    <xf numFmtId="41" fontId="57" fillId="0" borderId="29" xfId="0" applyNumberFormat="1" applyFont="1" applyBorder="1">
      <alignment vertical="center"/>
    </xf>
    <xf numFmtId="41" fontId="57" fillId="0" borderId="7" xfId="0" applyNumberFormat="1" applyFont="1" applyBorder="1">
      <alignment vertical="center"/>
    </xf>
    <xf numFmtId="0" fontId="57" fillId="4" borderId="2" xfId="0" applyFont="1" applyFill="1" applyBorder="1" applyAlignment="1">
      <alignment horizontal="center" vertical="center" wrapText="1"/>
    </xf>
    <xf numFmtId="0" fontId="60" fillId="0" borderId="0" xfId="0" applyFont="1">
      <alignment vertical="center"/>
    </xf>
    <xf numFmtId="0" fontId="17" fillId="0" borderId="48" xfId="0" applyFont="1" applyFill="1" applyBorder="1">
      <alignment vertical="center"/>
    </xf>
    <xf numFmtId="0" fontId="40" fillId="0" borderId="48" xfId="36" applyFont="1" applyFill="1" applyBorder="1" applyAlignment="1">
      <alignment vertical="center"/>
    </xf>
    <xf numFmtId="0" fontId="40" fillId="0" borderId="49" xfId="36" applyFont="1" applyFill="1" applyBorder="1" applyAlignment="1">
      <alignment horizontal="right" vertical="center"/>
    </xf>
    <xf numFmtId="0" fontId="57" fillId="4" borderId="61" xfId="0" applyFont="1" applyFill="1" applyBorder="1" applyAlignment="1">
      <alignment horizontal="center" vertical="center" wrapText="1"/>
    </xf>
    <xf numFmtId="176" fontId="57" fillId="2" borderId="90" xfId="0" applyNumberFormat="1" applyFont="1" applyFill="1" applyBorder="1" applyAlignment="1">
      <alignment horizontal="center" vertical="center"/>
    </xf>
    <xf numFmtId="41" fontId="57" fillId="0" borderId="54" xfId="0" applyNumberFormat="1" applyFont="1" applyBorder="1">
      <alignment vertical="center"/>
    </xf>
    <xf numFmtId="176" fontId="57" fillId="3" borderId="91" xfId="0" applyNumberFormat="1" applyFont="1" applyFill="1" applyBorder="1" applyAlignment="1">
      <alignment horizontal="center" vertical="center"/>
    </xf>
    <xf numFmtId="176" fontId="57" fillId="3" borderId="92" xfId="0" applyNumberFormat="1" applyFont="1" applyFill="1" applyBorder="1" applyAlignment="1">
      <alignment horizontal="center" vertical="center"/>
    </xf>
    <xf numFmtId="41" fontId="57" fillId="0" borderId="56" xfId="0" applyNumberFormat="1" applyFont="1" applyBorder="1">
      <alignment vertical="center"/>
    </xf>
    <xf numFmtId="176" fontId="57" fillId="3" borderId="57" xfId="0" applyNumberFormat="1" applyFont="1" applyFill="1" applyBorder="1" applyAlignment="1">
      <alignment horizontal="center" vertical="center"/>
    </xf>
    <xf numFmtId="41" fontId="57" fillId="0" borderId="51" xfId="0" applyNumberFormat="1" applyFont="1" applyBorder="1">
      <alignment vertical="center"/>
    </xf>
    <xf numFmtId="41" fontId="58" fillId="0" borderId="0" xfId="0" applyNumberFormat="1" applyFont="1" applyBorder="1">
      <alignment vertical="center"/>
    </xf>
    <xf numFmtId="41" fontId="58" fillId="0" borderId="54" xfId="0" applyNumberFormat="1" applyFont="1" applyBorder="1">
      <alignment vertical="center"/>
    </xf>
    <xf numFmtId="0" fontId="57" fillId="2" borderId="91" xfId="0" applyFont="1" applyFill="1" applyBorder="1" applyAlignment="1">
      <alignment horizontal="center" vertical="center"/>
    </xf>
    <xf numFmtId="0" fontId="57" fillId="2" borderId="92" xfId="0" applyFont="1" applyFill="1" applyBorder="1" applyAlignment="1">
      <alignment horizontal="center" vertical="center"/>
    </xf>
    <xf numFmtId="41" fontId="61" fillId="0" borderId="5" xfId="0" applyNumberFormat="1" applyFont="1" applyBorder="1">
      <alignment vertical="center"/>
    </xf>
    <xf numFmtId="41" fontId="61" fillId="0" borderId="0" xfId="0" applyNumberFormat="1" applyFont="1" applyBorder="1">
      <alignment vertical="center"/>
    </xf>
    <xf numFmtId="41" fontId="61" fillId="0" borderId="8" xfId="0" applyNumberFormat="1" applyFont="1" applyBorder="1">
      <alignment vertical="center"/>
    </xf>
    <xf numFmtId="41" fontId="61" fillId="0" borderId="29" xfId="0" applyNumberFormat="1" applyFont="1" applyBorder="1">
      <alignment vertical="center"/>
    </xf>
    <xf numFmtId="41" fontId="61" fillId="0" borderId="7" xfId="0" applyNumberFormat="1" applyFont="1" applyBorder="1">
      <alignment vertical="center"/>
    </xf>
    <xf numFmtId="0" fontId="61" fillId="4" borderId="2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/>
    </xf>
    <xf numFmtId="41" fontId="61" fillId="3" borderId="93" xfId="0" applyNumberFormat="1" applyFont="1" applyFill="1" applyBorder="1" applyAlignment="1">
      <alignment horizontal="center" vertical="center"/>
    </xf>
    <xf numFmtId="41" fontId="61" fillId="3" borderId="94" xfId="0" applyNumberFormat="1" applyFont="1" applyFill="1" applyBorder="1" applyAlignment="1">
      <alignment horizontal="center" vertical="center"/>
    </xf>
    <xf numFmtId="41" fontId="61" fillId="2" borderId="94" xfId="0" applyNumberFormat="1" applyFont="1" applyFill="1" applyBorder="1" applyAlignment="1">
      <alignment horizontal="center" vertical="center"/>
    </xf>
    <xf numFmtId="41" fontId="61" fillId="0" borderId="95" xfId="0" applyNumberFormat="1" applyFont="1" applyBorder="1">
      <alignment vertical="center"/>
    </xf>
    <xf numFmtId="41" fontId="61" fillId="0" borderId="96" xfId="0" applyNumberFormat="1" applyFont="1" applyBorder="1">
      <alignment vertical="center"/>
    </xf>
    <xf numFmtId="41" fontId="61" fillId="0" borderId="97" xfId="0" applyNumberFormat="1" applyFont="1" applyBorder="1">
      <alignment vertical="center"/>
    </xf>
    <xf numFmtId="0" fontId="42" fillId="0" borderId="47" xfId="36" applyFont="1" applyFill="1" applyBorder="1" applyAlignment="1">
      <alignment horizontal="left" vertical="center"/>
    </xf>
    <xf numFmtId="0" fontId="42" fillId="0" borderId="48" xfId="36" applyFont="1" applyFill="1" applyBorder="1" applyAlignment="1">
      <alignment vertical="center"/>
    </xf>
    <xf numFmtId="0" fontId="42" fillId="0" borderId="49" xfId="36" applyFont="1" applyFill="1" applyBorder="1" applyAlignment="1">
      <alignment vertical="center"/>
    </xf>
    <xf numFmtId="41" fontId="61" fillId="2" borderId="90" xfId="0" applyNumberFormat="1" applyFont="1" applyFill="1" applyBorder="1" applyAlignment="1">
      <alignment horizontal="center" vertical="center"/>
    </xf>
    <xf numFmtId="41" fontId="61" fillId="2" borderId="98" xfId="0" applyNumberFormat="1" applyFont="1" applyFill="1" applyBorder="1" applyAlignment="1">
      <alignment horizontal="center" vertical="center"/>
    </xf>
    <xf numFmtId="41" fontId="61" fillId="2" borderId="91" xfId="0" applyNumberFormat="1" applyFont="1" applyFill="1" applyBorder="1" applyAlignment="1">
      <alignment horizontal="center" vertical="center"/>
    </xf>
    <xf numFmtId="41" fontId="61" fillId="0" borderId="99" xfId="0" applyNumberFormat="1" applyFont="1" applyBorder="1">
      <alignment vertical="center"/>
    </xf>
    <xf numFmtId="41" fontId="61" fillId="2" borderId="92" xfId="0" applyNumberFormat="1" applyFont="1" applyFill="1" applyBorder="1" applyAlignment="1">
      <alignment horizontal="center" vertical="center"/>
    </xf>
    <xf numFmtId="41" fontId="61" fillId="0" borderId="100" xfId="0" applyNumberFormat="1" applyFont="1" applyBorder="1">
      <alignment vertical="center"/>
    </xf>
    <xf numFmtId="41" fontId="61" fillId="2" borderId="57" xfId="0" applyNumberFormat="1" applyFont="1" applyFill="1" applyBorder="1" applyAlignment="1">
      <alignment horizontal="center" vertical="center"/>
    </xf>
    <xf numFmtId="41" fontId="61" fillId="0" borderId="51" xfId="0" applyNumberFormat="1" applyFont="1" applyBorder="1">
      <alignment vertical="center"/>
    </xf>
    <xf numFmtId="176" fontId="61" fillId="2" borderId="90" xfId="0" applyNumberFormat="1" applyFont="1" applyFill="1" applyBorder="1" applyAlignment="1">
      <alignment horizontal="center" vertical="center"/>
    </xf>
    <xf numFmtId="41" fontId="61" fillId="0" borderId="54" xfId="0" applyNumberFormat="1" applyFont="1" applyBorder="1">
      <alignment vertical="center"/>
    </xf>
    <xf numFmtId="0" fontId="61" fillId="2" borderId="91" xfId="0" applyFont="1" applyFill="1" applyBorder="1" applyAlignment="1">
      <alignment horizontal="center" vertical="center"/>
    </xf>
    <xf numFmtId="0" fontId="61" fillId="2" borderId="92" xfId="0" applyFont="1" applyFill="1" applyBorder="1" applyAlignment="1">
      <alignment horizontal="center" vertical="center"/>
    </xf>
    <xf numFmtId="41" fontId="61" fillId="0" borderId="56" xfId="0" applyNumberFormat="1" applyFont="1" applyBorder="1">
      <alignment vertical="center"/>
    </xf>
    <xf numFmtId="0" fontId="46" fillId="0" borderId="54" xfId="0" applyFont="1" applyFill="1" applyBorder="1">
      <alignment vertical="center"/>
    </xf>
    <xf numFmtId="0" fontId="10" fillId="0" borderId="60" xfId="0" applyFont="1" applyFill="1" applyBorder="1">
      <alignment vertical="center"/>
    </xf>
    <xf numFmtId="41" fontId="14" fillId="3" borderId="33" xfId="0" applyNumberFormat="1" applyFont="1" applyFill="1" applyBorder="1" applyAlignment="1">
      <alignment horizontal="center" vertical="center"/>
    </xf>
    <xf numFmtId="41" fontId="14" fillId="3" borderId="34" xfId="0" applyNumberFormat="1" applyFont="1" applyFill="1" applyBorder="1" applyAlignment="1">
      <alignment horizontal="center" vertical="center"/>
    </xf>
    <xf numFmtId="41" fontId="14" fillId="2" borderId="34" xfId="0" applyNumberFormat="1" applyFont="1" applyFill="1" applyBorder="1" applyAlignment="1">
      <alignment horizontal="center" vertical="center"/>
    </xf>
    <xf numFmtId="41" fontId="14" fillId="0" borderId="33" xfId="5" applyNumberFormat="1" applyFont="1" applyFill="1" applyBorder="1" applyAlignment="1">
      <alignment vertical="center"/>
    </xf>
    <xf numFmtId="41" fontId="14" fillId="0" borderId="34" xfId="5" applyNumberFormat="1" applyFont="1" applyFill="1" applyBorder="1" applyAlignment="1">
      <alignment vertical="center"/>
    </xf>
    <xf numFmtId="41" fontId="14" fillId="0" borderId="34" xfId="5" applyNumberFormat="1" applyFont="1" applyFill="1" applyBorder="1" applyAlignment="1">
      <alignment horizontal="right" vertical="center"/>
    </xf>
    <xf numFmtId="41" fontId="14" fillId="0" borderId="42" xfId="5" applyNumberFormat="1" applyFont="1" applyFill="1" applyBorder="1" applyAlignment="1">
      <alignment vertical="center"/>
    </xf>
    <xf numFmtId="41" fontId="14" fillId="0" borderId="43" xfId="5" applyNumberFormat="1" applyFont="1" applyFill="1" applyBorder="1" applyAlignment="1">
      <alignment vertical="center"/>
    </xf>
    <xf numFmtId="41" fontId="14" fillId="0" borderId="43" xfId="5" applyNumberFormat="1" applyFont="1" applyFill="1" applyBorder="1" applyAlignment="1">
      <alignment horizontal="right" vertical="center"/>
    </xf>
    <xf numFmtId="0" fontId="61" fillId="4" borderId="9" xfId="36" applyFont="1" applyFill="1" applyBorder="1" applyAlignment="1">
      <alignment vertical="center" wrapText="1"/>
    </xf>
    <xf numFmtId="0" fontId="61" fillId="4" borderId="9" xfId="36" applyFont="1" applyFill="1" applyBorder="1" applyAlignment="1">
      <alignment horizontal="center" vertical="center" wrapText="1"/>
    </xf>
    <xf numFmtId="0" fontId="40" fillId="0" borderId="47" xfId="36" applyFont="1" applyFill="1" applyBorder="1" applyAlignment="1">
      <alignment horizontal="left" vertical="center"/>
    </xf>
    <xf numFmtId="0" fontId="40" fillId="0" borderId="48" xfId="36" applyFont="1" applyFill="1" applyBorder="1" applyAlignment="1">
      <alignment horizontal="left" vertical="center"/>
    </xf>
    <xf numFmtId="0" fontId="61" fillId="4" borderId="61" xfId="0" applyFont="1" applyFill="1" applyBorder="1" applyAlignment="1">
      <alignment horizontal="center" vertical="center" wrapText="1"/>
    </xf>
    <xf numFmtId="0" fontId="61" fillId="2" borderId="90" xfId="0" applyFont="1" applyFill="1" applyBorder="1" applyAlignment="1">
      <alignment horizontal="center" vertical="center"/>
    </xf>
    <xf numFmtId="41" fontId="14" fillId="3" borderId="102" xfId="0" applyNumberFormat="1" applyFont="1" applyFill="1" applyBorder="1" applyAlignment="1">
      <alignment horizontal="center" vertical="center"/>
    </xf>
    <xf numFmtId="41" fontId="14" fillId="0" borderId="102" xfId="5" applyNumberFormat="1" applyFont="1" applyFill="1" applyBorder="1" applyAlignment="1">
      <alignment vertical="center"/>
    </xf>
    <xf numFmtId="41" fontId="14" fillId="0" borderId="103" xfId="5" applyNumberFormat="1" applyFont="1" applyFill="1" applyBorder="1" applyAlignment="1">
      <alignment vertical="center"/>
    </xf>
    <xf numFmtId="0" fontId="61" fillId="2" borderId="104" xfId="0" applyFont="1" applyFill="1" applyBorder="1" applyAlignment="1">
      <alignment horizontal="center" vertical="center"/>
    </xf>
    <xf numFmtId="0" fontId="5" fillId="2" borderId="54" xfId="0" applyFont="1" applyFill="1" applyBorder="1" applyAlignment="1">
      <alignment vertical="center"/>
    </xf>
    <xf numFmtId="0" fontId="40" fillId="0" borderId="46" xfId="0" applyFont="1" applyFill="1" applyBorder="1" applyAlignment="1">
      <alignment vertical="center"/>
    </xf>
    <xf numFmtId="0" fontId="5" fillId="2" borderId="46" xfId="0" applyFont="1" applyFill="1" applyBorder="1" applyAlignment="1">
      <alignment vertical="center"/>
    </xf>
    <xf numFmtId="41" fontId="14" fillId="0" borderId="29" xfId="6" applyNumberFormat="1" applyFont="1" applyFill="1" applyBorder="1" applyAlignment="1">
      <alignment vertical="center"/>
    </xf>
    <xf numFmtId="41" fontId="14" fillId="0" borderId="29" xfId="6" applyNumberFormat="1" applyFont="1" applyFill="1" applyBorder="1" applyAlignment="1">
      <alignment horizontal="right" vertical="center"/>
    </xf>
    <xf numFmtId="41" fontId="14" fillId="3" borderId="72" xfId="0" applyNumberFormat="1" applyFont="1" applyFill="1" applyBorder="1" applyAlignment="1">
      <alignment horizontal="center" vertical="center"/>
    </xf>
    <xf numFmtId="41" fontId="14" fillId="2" borderId="72" xfId="0" applyNumberFormat="1" applyFont="1" applyFill="1" applyBorder="1" applyAlignment="1">
      <alignment horizontal="center" vertical="center"/>
    </xf>
    <xf numFmtId="41" fontId="14" fillId="0" borderId="40" xfId="6" applyNumberFormat="1" applyFont="1" applyFill="1" applyBorder="1" applyAlignment="1">
      <alignment vertical="center"/>
    </xf>
    <xf numFmtId="41" fontId="14" fillId="0" borderId="40" xfId="6" applyNumberFormat="1" applyFont="1" applyFill="1" applyBorder="1" applyAlignment="1">
      <alignment horizontal="right" vertical="center"/>
    </xf>
    <xf numFmtId="41" fontId="14" fillId="0" borderId="75" xfId="6" applyNumberFormat="1" applyFont="1" applyFill="1" applyBorder="1" applyAlignment="1">
      <alignment vertical="center"/>
    </xf>
    <xf numFmtId="41" fontId="14" fillId="0" borderId="75" xfId="6" applyNumberFormat="1" applyFont="1" applyFill="1" applyBorder="1" applyAlignment="1">
      <alignment horizontal="right" vertical="center"/>
    </xf>
    <xf numFmtId="41" fontId="14" fillId="3" borderId="80" xfId="0" applyNumberFormat="1" applyFont="1" applyFill="1" applyBorder="1" applyAlignment="1">
      <alignment horizontal="center" vertical="center"/>
    </xf>
    <xf numFmtId="41" fontId="14" fillId="0" borderId="39" xfId="6" applyNumberFormat="1" applyFont="1" applyFill="1" applyBorder="1" applyAlignment="1">
      <alignment vertical="center"/>
    </xf>
    <xf numFmtId="41" fontId="14" fillId="0" borderId="74" xfId="6" applyNumberFormat="1" applyFont="1" applyFill="1" applyBorder="1" applyAlignment="1">
      <alignment vertical="center"/>
    </xf>
    <xf numFmtId="41" fontId="14" fillId="0" borderId="3" xfId="6" applyNumberFormat="1" applyFont="1" applyFill="1" applyBorder="1" applyAlignment="1">
      <alignment vertical="center"/>
    </xf>
    <xf numFmtId="0" fontId="61" fillId="2" borderId="105" xfId="0" applyFont="1" applyFill="1" applyBorder="1" applyAlignment="1">
      <alignment horizontal="center" vertical="center"/>
    </xf>
    <xf numFmtId="41" fontId="14" fillId="2" borderId="106" xfId="0" applyNumberFormat="1" applyFont="1" applyFill="1" applyBorder="1" applyAlignment="1">
      <alignment horizontal="center" vertical="center"/>
    </xf>
    <xf numFmtId="0" fontId="61" fillId="2" borderId="107" xfId="0" applyFont="1" applyFill="1" applyBorder="1" applyAlignment="1">
      <alignment horizontal="center" vertical="center"/>
    </xf>
    <xf numFmtId="41" fontId="14" fillId="0" borderId="108" xfId="6" applyNumberFormat="1" applyFont="1" applyFill="1" applyBorder="1" applyAlignment="1">
      <alignment vertical="center"/>
    </xf>
    <xf numFmtId="0" fontId="61" fillId="2" borderId="109" xfId="0" applyFont="1" applyFill="1" applyBorder="1" applyAlignment="1">
      <alignment horizontal="center" vertical="center"/>
    </xf>
    <xf numFmtId="41" fontId="14" fillId="0" borderId="110" xfId="6" applyNumberFormat="1" applyFont="1" applyFill="1" applyBorder="1" applyAlignment="1">
      <alignment horizontal="right" vertical="center"/>
    </xf>
    <xf numFmtId="41" fontId="14" fillId="0" borderId="51" xfId="6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41" fontId="61" fillId="2" borderId="33" xfId="11" applyNumberFormat="1" applyFont="1" applyFill="1" applyBorder="1" applyAlignment="1">
      <alignment horizontal="center" vertical="center"/>
    </xf>
    <xf numFmtId="41" fontId="61" fillId="2" borderId="34" xfId="11" applyNumberFormat="1" applyFont="1" applyFill="1" applyBorder="1" applyAlignment="1">
      <alignment horizontal="center" vertical="center"/>
    </xf>
    <xf numFmtId="41" fontId="61" fillId="0" borderId="33" xfId="12" applyNumberFormat="1" applyFont="1" applyFill="1" applyBorder="1" applyAlignment="1">
      <alignment vertical="center"/>
    </xf>
    <xf numFmtId="41" fontId="61" fillId="0" borderId="34" xfId="12" applyNumberFormat="1" applyFont="1" applyFill="1" applyBorder="1" applyAlignment="1">
      <alignment vertical="center"/>
    </xf>
    <xf numFmtId="41" fontId="61" fillId="0" borderId="34" xfId="12" applyNumberFormat="1" applyFont="1" applyFill="1" applyBorder="1" applyAlignment="1">
      <alignment horizontal="right" vertical="center"/>
    </xf>
    <xf numFmtId="41" fontId="61" fillId="0" borderId="33" xfId="14" applyNumberFormat="1" applyFont="1" applyFill="1" applyBorder="1" applyAlignment="1">
      <alignment vertical="center"/>
    </xf>
    <xf numFmtId="41" fontId="61" fillId="0" borderId="34" xfId="14" applyNumberFormat="1" applyFont="1" applyFill="1" applyBorder="1" applyAlignment="1">
      <alignment vertical="center"/>
    </xf>
    <xf numFmtId="41" fontId="61" fillId="0" borderId="34" xfId="14" applyNumberFormat="1" applyFont="1" applyFill="1" applyBorder="1" applyAlignment="1">
      <alignment horizontal="right" vertical="center"/>
    </xf>
    <xf numFmtId="41" fontId="61" fillId="0" borderId="42" xfId="14" applyNumberFormat="1" applyFont="1" applyFill="1" applyBorder="1" applyAlignment="1">
      <alignment vertical="center"/>
    </xf>
    <xf numFmtId="41" fontId="61" fillId="0" borderId="43" xfId="14" applyNumberFormat="1" applyFont="1" applyFill="1" applyBorder="1" applyAlignment="1">
      <alignment vertical="center"/>
    </xf>
    <xf numFmtId="41" fontId="61" fillId="0" borderId="43" xfId="14" applyNumberFormat="1" applyFont="1" applyFill="1" applyBorder="1" applyAlignment="1">
      <alignment horizontal="right" vertical="center"/>
    </xf>
    <xf numFmtId="41" fontId="61" fillId="0" borderId="7" xfId="14" applyNumberFormat="1" applyFont="1" applyFill="1" applyBorder="1" applyAlignment="1">
      <alignment vertical="center"/>
    </xf>
    <xf numFmtId="41" fontId="61" fillId="0" borderId="8" xfId="14" applyNumberFormat="1" applyFont="1" applyFill="1" applyBorder="1" applyAlignment="1">
      <alignment vertical="center"/>
    </xf>
    <xf numFmtId="41" fontId="61" fillId="0" borderId="8" xfId="14" applyNumberFormat="1" applyFont="1" applyFill="1" applyBorder="1" applyAlignment="1">
      <alignment horizontal="right" vertical="center"/>
    </xf>
    <xf numFmtId="41" fontId="61" fillId="0" borderId="29" xfId="14" applyNumberFormat="1" applyFont="1" applyFill="1" applyBorder="1" applyAlignment="1">
      <alignment vertical="center"/>
    </xf>
    <xf numFmtId="41" fontId="61" fillId="0" borderId="29" xfId="14" applyNumberFormat="1" applyFont="1" applyFill="1" applyBorder="1" applyAlignment="1">
      <alignment horizontal="right" vertical="center"/>
    </xf>
    <xf numFmtId="41" fontId="14" fillId="2" borderId="72" xfId="11" applyNumberFormat="1" applyFont="1" applyFill="1" applyBorder="1" applyAlignment="1">
      <alignment horizontal="center" vertical="center"/>
    </xf>
    <xf numFmtId="41" fontId="67" fillId="3" borderId="39" xfId="0" applyNumberFormat="1" applyFont="1" applyFill="1" applyBorder="1" applyAlignment="1">
      <alignment horizontal="center" vertical="center"/>
    </xf>
    <xf numFmtId="41" fontId="67" fillId="3" borderId="40" xfId="0" applyNumberFormat="1" applyFont="1" applyFill="1" applyBorder="1" applyAlignment="1">
      <alignment horizontal="center" vertical="center"/>
    </xf>
    <xf numFmtId="41" fontId="67" fillId="3" borderId="74" xfId="0" applyNumberFormat="1" applyFont="1" applyFill="1" applyBorder="1" applyAlignment="1">
      <alignment horizontal="center" vertical="center"/>
    </xf>
    <xf numFmtId="41" fontId="67" fillId="3" borderId="75" xfId="0" applyNumberFormat="1" applyFont="1" applyFill="1" applyBorder="1" applyAlignment="1">
      <alignment horizontal="center" vertical="center"/>
    </xf>
    <xf numFmtId="0" fontId="61" fillId="4" borderId="11" xfId="0" applyFont="1" applyFill="1" applyBorder="1" applyAlignment="1">
      <alignment horizontal="center" vertical="center"/>
    </xf>
    <xf numFmtId="0" fontId="61" fillId="4" borderId="5" xfId="0" applyFont="1" applyFill="1" applyBorder="1" applyAlignment="1">
      <alignment horizontal="left" vertical="center"/>
    </xf>
    <xf numFmtId="0" fontId="61" fillId="4" borderId="9" xfId="0" applyFont="1" applyFill="1" applyBorder="1" applyAlignment="1">
      <alignment horizontal="center" vertical="center" wrapText="1"/>
    </xf>
    <xf numFmtId="0" fontId="42" fillId="2" borderId="47" xfId="0" applyFont="1" applyFill="1" applyBorder="1" applyAlignment="1">
      <alignment horizontal="left" vertical="center"/>
    </xf>
    <xf numFmtId="0" fontId="7" fillId="2" borderId="48" xfId="0" applyFont="1" applyFill="1" applyBorder="1" applyAlignment="1">
      <alignment vertical="center"/>
    </xf>
    <xf numFmtId="0" fontId="7" fillId="2" borderId="48" xfId="0" applyFont="1" applyFill="1" applyBorder="1" applyAlignment="1">
      <alignment horizontal="left" vertical="center"/>
    </xf>
    <xf numFmtId="0" fontId="42" fillId="2" borderId="48" xfId="0" applyFont="1" applyFill="1" applyBorder="1" applyAlignment="1">
      <alignment horizontal="right" vertical="center"/>
    </xf>
    <xf numFmtId="0" fontId="42" fillId="2" borderId="49" xfId="0" applyFont="1" applyFill="1" applyBorder="1" applyAlignment="1">
      <alignment horizontal="right" vertical="center"/>
    </xf>
    <xf numFmtId="0" fontId="61" fillId="2" borderId="111" xfId="0" applyFont="1" applyFill="1" applyBorder="1" applyAlignment="1">
      <alignment horizontal="center" vertical="center"/>
    </xf>
    <xf numFmtId="41" fontId="61" fillId="2" borderId="102" xfId="11" applyNumberFormat="1" applyFont="1" applyFill="1" applyBorder="1" applyAlignment="1">
      <alignment horizontal="center" vertical="center"/>
    </xf>
    <xf numFmtId="0" fontId="61" fillId="2" borderId="112" xfId="0" applyFont="1" applyFill="1" applyBorder="1" applyAlignment="1">
      <alignment horizontal="center" vertical="center"/>
    </xf>
    <xf numFmtId="41" fontId="61" fillId="0" borderId="102" xfId="13" applyNumberFormat="1" applyFont="1" applyFill="1" applyBorder="1" applyAlignment="1">
      <alignment horizontal="right" vertical="center"/>
    </xf>
    <xf numFmtId="41" fontId="61" fillId="0" borderId="102" xfId="15" applyNumberFormat="1" applyFont="1" applyFill="1" applyBorder="1" applyAlignment="1">
      <alignment horizontal="right" vertical="center"/>
    </xf>
    <xf numFmtId="41" fontId="61" fillId="0" borderId="103" xfId="15" applyNumberFormat="1" applyFont="1" applyFill="1" applyBorder="1" applyAlignment="1">
      <alignment horizontal="right" vertical="center"/>
    </xf>
    <xf numFmtId="0" fontId="61" fillId="2" borderId="113" xfId="0" applyFont="1" applyFill="1" applyBorder="1" applyAlignment="1">
      <alignment horizontal="center" vertical="center"/>
    </xf>
    <xf numFmtId="41" fontId="61" fillId="0" borderId="56" xfId="15" applyNumberFormat="1" applyFont="1" applyFill="1" applyBorder="1" applyAlignment="1">
      <alignment horizontal="right" vertical="center"/>
    </xf>
    <xf numFmtId="0" fontId="61" fillId="2" borderId="57" xfId="0" applyFont="1" applyFill="1" applyBorder="1" applyAlignment="1">
      <alignment horizontal="center" vertical="center"/>
    </xf>
    <xf numFmtId="41" fontId="61" fillId="0" borderId="51" xfId="15" applyNumberFormat="1" applyFont="1" applyFill="1" applyBorder="1" applyAlignment="1">
      <alignment horizontal="right" vertical="center"/>
    </xf>
    <xf numFmtId="0" fontId="66" fillId="2" borderId="90" xfId="0" applyFont="1" applyFill="1" applyBorder="1" applyAlignment="1">
      <alignment horizontal="center" vertical="center"/>
    </xf>
    <xf numFmtId="41" fontId="14" fillId="2" borderId="106" xfId="11" applyNumberFormat="1" applyFont="1" applyFill="1" applyBorder="1" applyAlignment="1">
      <alignment horizontal="center" vertical="center"/>
    </xf>
    <xf numFmtId="41" fontId="67" fillId="3" borderId="108" xfId="0" applyNumberFormat="1" applyFont="1" applyFill="1" applyBorder="1" applyAlignment="1">
      <alignment horizontal="center" vertical="center"/>
    </xf>
    <xf numFmtId="41" fontId="67" fillId="3" borderId="110" xfId="0" applyNumberFormat="1" applyFont="1" applyFill="1" applyBorder="1" applyAlignment="1">
      <alignment horizontal="center" vertical="center"/>
    </xf>
    <xf numFmtId="0" fontId="40" fillId="2" borderId="45" xfId="0" applyFont="1" applyFill="1" applyBorder="1" applyAlignment="1">
      <alignment horizontal="left" vertical="center"/>
    </xf>
    <xf numFmtId="41" fontId="5" fillId="3" borderId="114" xfId="11" applyNumberFormat="1" applyFont="1" applyFill="1" applyBorder="1" applyAlignment="1">
      <alignment vertical="center"/>
    </xf>
    <xf numFmtId="41" fontId="5" fillId="3" borderId="46" xfId="11" applyNumberFormat="1" applyFont="1" applyFill="1" applyBorder="1" applyAlignment="1">
      <alignment vertical="center"/>
    </xf>
    <xf numFmtId="41" fontId="65" fillId="3" borderId="46" xfId="11" applyNumberFormat="1" applyFont="1" applyFill="1" applyBorder="1" applyAlignment="1">
      <alignment vertical="center"/>
    </xf>
    <xf numFmtId="41" fontId="40" fillId="3" borderId="46" xfId="11" applyNumberFormat="1" applyFont="1" applyFill="1" applyBorder="1" applyAlignment="1">
      <alignment horizontal="right" vertical="center"/>
    </xf>
    <xf numFmtId="0" fontId="14" fillId="0" borderId="0" xfId="0" applyFont="1">
      <alignment vertical="center"/>
    </xf>
    <xf numFmtId="41" fontId="61" fillId="0" borderId="0" xfId="0" applyNumberFormat="1" applyFont="1" applyBorder="1" applyAlignment="1">
      <alignment horizontal="right" vertical="center"/>
    </xf>
    <xf numFmtId="41" fontId="61" fillId="0" borderId="27" xfId="0" applyNumberFormat="1" applyFont="1" applyBorder="1">
      <alignment vertical="center"/>
    </xf>
    <xf numFmtId="41" fontId="61" fillId="0" borderId="27" xfId="0" applyNumberFormat="1" applyFont="1" applyBorder="1" applyAlignment="1">
      <alignment horizontal="right" vertical="center"/>
    </xf>
    <xf numFmtId="41" fontId="61" fillId="0" borderId="0" xfId="0" applyNumberFormat="1" applyFont="1" applyBorder="1">
      <alignment vertical="center"/>
    </xf>
    <xf numFmtId="41" fontId="14" fillId="0" borderId="5" xfId="16" applyNumberFormat="1" applyFont="1" applyFill="1" applyBorder="1" applyAlignment="1">
      <alignment horizontal="right" vertical="center"/>
    </xf>
    <xf numFmtId="0" fontId="64" fillId="0" borderId="0" xfId="0" applyFont="1">
      <alignment vertical="center"/>
    </xf>
    <xf numFmtId="0" fontId="61" fillId="0" borderId="27" xfId="0" applyFont="1" applyFill="1" applyBorder="1" applyAlignment="1">
      <alignment horizontal="center" vertical="center" wrapText="1"/>
    </xf>
    <xf numFmtId="0" fontId="61" fillId="4" borderId="9" xfId="0" applyFont="1" applyFill="1" applyBorder="1" applyAlignment="1">
      <alignment horizontal="center" vertical="center"/>
    </xf>
    <xf numFmtId="41" fontId="14" fillId="0" borderId="0" xfId="16" applyNumberFormat="1" applyFont="1" applyFill="1" applyBorder="1" applyAlignment="1">
      <alignment vertical="center"/>
    </xf>
    <xf numFmtId="41" fontId="14" fillId="0" borderId="0" xfId="16" applyNumberFormat="1" applyFont="1" applyFill="1" applyBorder="1" applyAlignment="1">
      <alignment horizontal="right" vertical="center"/>
    </xf>
    <xf numFmtId="41" fontId="14" fillId="0" borderId="0" xfId="17" applyFont="1" applyBorder="1">
      <alignment vertical="center"/>
    </xf>
    <xf numFmtId="41" fontId="14" fillId="0" borderId="0" xfId="17" applyFont="1" applyFill="1" applyBorder="1">
      <alignment vertical="center"/>
    </xf>
    <xf numFmtId="41" fontId="14" fillId="0" borderId="8" xfId="16" applyNumberFormat="1" applyFont="1" applyFill="1" applyBorder="1" applyAlignment="1">
      <alignment vertical="center"/>
    </xf>
    <xf numFmtId="41" fontId="68" fillId="0" borderId="0" xfId="16" applyNumberFormat="1" applyFont="1" applyFill="1" applyBorder="1" applyAlignment="1">
      <alignment vertical="center"/>
    </xf>
    <xf numFmtId="41" fontId="68" fillId="0" borderId="0" xfId="17" applyFont="1" applyBorder="1">
      <alignment vertical="center"/>
    </xf>
    <xf numFmtId="41" fontId="68" fillId="0" borderId="0" xfId="16" applyNumberFormat="1" applyFont="1" applyFill="1" applyBorder="1" applyAlignment="1">
      <alignment horizontal="right" vertical="center"/>
    </xf>
    <xf numFmtId="41" fontId="68" fillId="0" borderId="0" xfId="17" applyFont="1" applyFill="1" applyBorder="1">
      <alignment vertical="center"/>
    </xf>
    <xf numFmtId="41" fontId="68" fillId="0" borderId="97" xfId="16" applyNumberFormat="1" applyFont="1" applyFill="1" applyBorder="1" applyAlignment="1">
      <alignment vertical="center"/>
    </xf>
    <xf numFmtId="41" fontId="7" fillId="0" borderId="97" xfId="14" applyNumberFormat="1" applyFont="1" applyFill="1" applyBorder="1" applyAlignment="1">
      <alignment horizontal="right" vertical="center"/>
    </xf>
    <xf numFmtId="0" fontId="0" fillId="4" borderId="0" xfId="0" applyFill="1">
      <alignment vertical="center"/>
    </xf>
    <xf numFmtId="0" fontId="47" fillId="4" borderId="0" xfId="0" applyFont="1" applyFill="1" applyBorder="1" applyAlignment="1">
      <alignment vertical="center" wrapText="1"/>
    </xf>
    <xf numFmtId="0" fontId="47" fillId="4" borderId="8" xfId="0" applyFont="1" applyFill="1" applyBorder="1" applyAlignment="1">
      <alignment vertical="center" wrapText="1"/>
    </xf>
    <xf numFmtId="0" fontId="40" fillId="4" borderId="59" xfId="0" applyFont="1" applyFill="1" applyBorder="1" applyAlignment="1">
      <alignment horizontal="left" vertical="center" wrapText="1"/>
    </xf>
    <xf numFmtId="0" fontId="0" fillId="0" borderId="77" xfId="0" applyBorder="1">
      <alignment vertical="center"/>
    </xf>
    <xf numFmtId="0" fontId="0" fillId="0" borderId="40" xfId="0" applyBorder="1">
      <alignment vertical="center"/>
    </xf>
    <xf numFmtId="41" fontId="37" fillId="4" borderId="40" xfId="0" applyNumberFormat="1" applyFont="1" applyFill="1" applyBorder="1">
      <alignment vertical="center"/>
    </xf>
    <xf numFmtId="41" fontId="16" fillId="4" borderId="40" xfId="17" applyFont="1" applyFill="1" applyBorder="1">
      <alignment vertical="center"/>
    </xf>
    <xf numFmtId="0" fontId="47" fillId="4" borderId="40" xfId="0" applyFont="1" applyFill="1" applyBorder="1" applyAlignment="1">
      <alignment vertical="center" wrapText="1"/>
    </xf>
    <xf numFmtId="0" fontId="0" fillId="0" borderId="68" xfId="0" applyBorder="1">
      <alignment vertical="center"/>
    </xf>
    <xf numFmtId="0" fontId="47" fillId="4" borderId="68" xfId="0" applyFont="1" applyFill="1" applyBorder="1" applyAlignment="1">
      <alignment vertical="center" wrapText="1"/>
    </xf>
    <xf numFmtId="0" fontId="0" fillId="0" borderId="48" xfId="0" applyBorder="1">
      <alignment vertical="center"/>
    </xf>
    <xf numFmtId="0" fontId="61" fillId="2" borderId="50" xfId="0" applyFont="1" applyFill="1" applyBorder="1" applyAlignment="1">
      <alignment horizontal="center" vertical="center"/>
    </xf>
    <xf numFmtId="41" fontId="7" fillId="0" borderId="54" xfId="0" applyNumberFormat="1" applyFont="1" applyBorder="1">
      <alignment vertical="center"/>
    </xf>
    <xf numFmtId="0" fontId="61" fillId="2" borderId="52" xfId="0" applyFont="1" applyFill="1" applyBorder="1" applyAlignment="1">
      <alignment horizontal="center" vertical="center"/>
    </xf>
    <xf numFmtId="41" fontId="68" fillId="0" borderId="54" xfId="17" applyFont="1" applyBorder="1">
      <alignment vertical="center"/>
    </xf>
    <xf numFmtId="41" fontId="68" fillId="0" borderId="54" xfId="17" applyFont="1" applyFill="1" applyBorder="1">
      <alignment vertical="center"/>
    </xf>
    <xf numFmtId="0" fontId="61" fillId="2" borderId="55" xfId="0" applyFont="1" applyFill="1" applyBorder="1" applyAlignment="1">
      <alignment horizontal="center" vertical="center"/>
    </xf>
    <xf numFmtId="41" fontId="7" fillId="0" borderId="100" xfId="14" applyNumberFormat="1" applyFont="1" applyFill="1" applyBorder="1" applyAlignment="1">
      <alignment horizontal="right" vertical="center"/>
    </xf>
    <xf numFmtId="0" fontId="36" fillId="2" borderId="50" xfId="0" applyFont="1" applyFill="1" applyBorder="1" applyAlignment="1">
      <alignment horizontal="right" vertical="center"/>
    </xf>
    <xf numFmtId="0" fontId="0" fillId="0" borderId="54" xfId="0" applyBorder="1">
      <alignment vertical="center"/>
    </xf>
    <xf numFmtId="0" fontId="37" fillId="2" borderId="52" xfId="0" applyFont="1" applyFill="1" applyBorder="1" applyAlignment="1">
      <alignment horizontal="center" vertical="center"/>
    </xf>
    <xf numFmtId="0" fontId="37" fillId="2" borderId="55" xfId="0" applyFont="1" applyFill="1" applyBorder="1" applyAlignment="1">
      <alignment horizontal="center" vertical="center"/>
    </xf>
    <xf numFmtId="0" fontId="40" fillId="0" borderId="118" xfId="0" applyFont="1" applyFill="1" applyBorder="1" applyAlignment="1">
      <alignment horizontal="left" vertical="center" wrapText="1"/>
    </xf>
    <xf numFmtId="0" fontId="0" fillId="4" borderId="118" xfId="0" applyFont="1" applyFill="1" applyBorder="1" applyAlignment="1">
      <alignment horizontal="center" vertical="center"/>
    </xf>
    <xf numFmtId="0" fontId="0" fillId="4" borderId="116" xfId="0" applyFont="1" applyFill="1" applyBorder="1" applyAlignment="1">
      <alignment horizontal="center" vertical="center"/>
    </xf>
    <xf numFmtId="178" fontId="41" fillId="2" borderId="0" xfId="0" applyNumberFormat="1" applyFont="1" applyFill="1" applyAlignment="1">
      <alignment vertical="center"/>
    </xf>
    <xf numFmtId="178" fontId="7" fillId="2" borderId="0" xfId="0" applyNumberFormat="1" applyFont="1" applyFill="1" applyAlignment="1">
      <alignment horizontal="left" vertical="center"/>
    </xf>
    <xf numFmtId="41" fontId="57" fillId="0" borderId="27" xfId="0" applyNumberFormat="1" applyFont="1" applyBorder="1">
      <alignment vertical="center"/>
    </xf>
    <xf numFmtId="41" fontId="58" fillId="0" borderId="0" xfId="18" applyNumberFormat="1" applyFont="1" applyFill="1" applyBorder="1" applyAlignment="1">
      <alignment horizontal="center" vertical="center"/>
    </xf>
    <xf numFmtId="41" fontId="58" fillId="0" borderId="8" xfId="18" applyNumberFormat="1" applyFont="1" applyFill="1" applyBorder="1" applyAlignment="1">
      <alignment horizontal="center" vertical="center"/>
    </xf>
    <xf numFmtId="0" fontId="57" fillId="0" borderId="0" xfId="126" applyFont="1" applyFill="1" applyBorder="1" applyAlignment="1">
      <alignment horizontal="center" vertical="center" wrapText="1"/>
    </xf>
    <xf numFmtId="41" fontId="57" fillId="0" borderId="0" xfId="134" applyFont="1" applyFill="1" applyBorder="1" applyAlignment="1">
      <alignment horizontal="center" vertical="center" wrapText="1"/>
    </xf>
    <xf numFmtId="0" fontId="57" fillId="4" borderId="3" xfId="126" applyFont="1" applyFill="1" applyBorder="1" applyAlignment="1">
      <alignment horizontal="center" vertical="center" wrapText="1"/>
    </xf>
    <xf numFmtId="41" fontId="57" fillId="0" borderId="5" xfId="134" applyFont="1" applyFill="1" applyBorder="1" applyAlignment="1">
      <alignment horizontal="center" vertical="center" wrapText="1"/>
    </xf>
    <xf numFmtId="0" fontId="57" fillId="2" borderId="90" xfId="0" applyFont="1" applyFill="1" applyBorder="1" applyAlignment="1">
      <alignment horizontal="center" vertical="center"/>
    </xf>
    <xf numFmtId="41" fontId="57" fillId="0" borderId="54" xfId="134" applyFont="1" applyFill="1" applyBorder="1" applyAlignment="1">
      <alignment horizontal="center" vertical="center" wrapText="1"/>
    </xf>
    <xf numFmtId="0" fontId="57" fillId="2" borderId="119" xfId="0" applyFont="1" applyFill="1" applyBorder="1" applyAlignment="1">
      <alignment horizontal="center" vertical="center"/>
    </xf>
    <xf numFmtId="0" fontId="57" fillId="2" borderId="57" xfId="0" applyFont="1" applyFill="1" applyBorder="1" applyAlignment="1">
      <alignment horizontal="center" vertical="center"/>
    </xf>
    <xf numFmtId="0" fontId="69" fillId="2" borderId="120" xfId="0" applyFont="1" applyFill="1" applyBorder="1" applyAlignment="1">
      <alignment horizontal="left" vertical="center"/>
    </xf>
    <xf numFmtId="41" fontId="14" fillId="0" borderId="8" xfId="0" applyNumberFormat="1" applyFont="1" applyBorder="1">
      <alignment vertical="center"/>
    </xf>
    <xf numFmtId="41" fontId="14" fillId="0" borderId="7" xfId="0" applyNumberFormat="1" applyFont="1" applyBorder="1">
      <alignment vertical="center"/>
    </xf>
    <xf numFmtId="0" fontId="61" fillId="0" borderId="0" xfId="0" applyFont="1" applyFill="1" applyBorder="1" applyAlignment="1">
      <alignment horizontal="center" vertical="center" wrapText="1"/>
    </xf>
    <xf numFmtId="0" fontId="61" fillId="0" borderId="54" xfId="0" applyFont="1" applyFill="1" applyBorder="1" applyAlignment="1">
      <alignment horizontal="center" vertical="center" wrapText="1"/>
    </xf>
    <xf numFmtId="0" fontId="61" fillId="0" borderId="29" xfId="0" applyFont="1" applyFill="1" applyBorder="1" applyAlignment="1">
      <alignment horizontal="left" vertical="center" wrapText="1"/>
    </xf>
    <xf numFmtId="0" fontId="40" fillId="0" borderId="121" xfId="0" applyFont="1" applyFill="1" applyBorder="1" applyAlignment="1">
      <alignment vertical="center"/>
    </xf>
    <xf numFmtId="0" fontId="0" fillId="0" borderId="69" xfId="0" applyFont="1" applyFill="1" applyBorder="1">
      <alignment vertical="center"/>
    </xf>
    <xf numFmtId="0" fontId="10" fillId="0" borderId="69" xfId="0" applyFont="1" applyFill="1" applyBorder="1">
      <alignment vertical="center"/>
    </xf>
    <xf numFmtId="0" fontId="40" fillId="0" borderId="101" xfId="0" applyFont="1" applyFill="1" applyBorder="1" applyAlignment="1">
      <alignment horizontal="right" vertical="center"/>
    </xf>
    <xf numFmtId="0" fontId="40" fillId="0" borderId="58" xfId="0" applyFont="1" applyFill="1" applyBorder="1" applyAlignment="1">
      <alignment vertical="center"/>
    </xf>
    <xf numFmtId="0" fontId="0" fillId="0" borderId="59" xfId="0" applyFont="1" applyFill="1" applyBorder="1">
      <alignment vertical="center"/>
    </xf>
    <xf numFmtId="0" fontId="40" fillId="0" borderId="59" xfId="0" applyFont="1" applyFill="1" applyBorder="1" applyAlignment="1">
      <alignment horizontal="right" vertical="center"/>
    </xf>
    <xf numFmtId="0" fontId="10" fillId="0" borderId="59" xfId="0" applyFont="1" applyFill="1" applyBorder="1">
      <alignment vertical="center"/>
    </xf>
    <xf numFmtId="0" fontId="40" fillId="0" borderId="122" xfId="0" applyFont="1" applyFill="1" applyBorder="1" applyAlignment="1">
      <alignment horizontal="right" vertical="center"/>
    </xf>
    <xf numFmtId="41" fontId="14" fillId="0" borderId="33" xfId="23" applyNumberFormat="1" applyFont="1" applyFill="1" applyBorder="1" applyAlignment="1">
      <alignment vertical="center"/>
    </xf>
    <xf numFmtId="41" fontId="14" fillId="0" borderId="34" xfId="23" applyNumberFormat="1" applyFont="1" applyFill="1" applyBorder="1" applyAlignment="1">
      <alignment vertical="center"/>
    </xf>
    <xf numFmtId="41" fontId="14" fillId="0" borderId="34" xfId="23" applyNumberFormat="1" applyFont="1" applyFill="1" applyBorder="1" applyAlignment="1">
      <alignment horizontal="right" vertical="center"/>
    </xf>
    <xf numFmtId="41" fontId="14" fillId="0" borderId="29" xfId="23" applyNumberFormat="1" applyFont="1" applyFill="1" applyBorder="1" applyAlignment="1">
      <alignment vertical="center"/>
    </xf>
    <xf numFmtId="41" fontId="14" fillId="0" borderId="29" xfId="23" applyNumberFormat="1" applyFont="1" applyFill="1" applyBorder="1" applyAlignment="1">
      <alignment horizontal="right" vertical="center"/>
    </xf>
    <xf numFmtId="186" fontId="61" fillId="4" borderId="2" xfId="127" applyFont="1" applyFill="1" applyBorder="1" applyAlignment="1">
      <alignment horizontal="center" vertical="center" wrapText="1"/>
    </xf>
    <xf numFmtId="3" fontId="61" fillId="4" borderId="2" xfId="0" applyNumberFormat="1" applyFont="1" applyFill="1" applyBorder="1" applyAlignment="1">
      <alignment horizontal="center" vertical="center" wrapText="1"/>
    </xf>
    <xf numFmtId="3" fontId="61" fillId="4" borderId="3" xfId="0" applyNumberFormat="1" applyFont="1" applyFill="1" applyBorder="1" applyAlignment="1">
      <alignment horizontal="center" vertical="center" wrapText="1"/>
    </xf>
    <xf numFmtId="186" fontId="61" fillId="4" borderId="1" xfId="127" applyFont="1" applyFill="1" applyBorder="1" applyAlignment="1">
      <alignment horizontal="center" vertical="center" wrapText="1"/>
    </xf>
    <xf numFmtId="0" fontId="40" fillId="0" borderId="69" xfId="0" applyFont="1" applyFill="1" applyBorder="1" applyAlignment="1">
      <alignment vertical="center"/>
    </xf>
    <xf numFmtId="0" fontId="39" fillId="0" borderId="101" xfId="0" applyFont="1" applyBorder="1" applyAlignment="1">
      <alignment horizontal="right" vertical="center"/>
    </xf>
    <xf numFmtId="3" fontId="61" fillId="4" borderId="61" xfId="0" applyNumberFormat="1" applyFont="1" applyFill="1" applyBorder="1" applyAlignment="1">
      <alignment horizontal="center" vertical="center" wrapText="1"/>
    </xf>
    <xf numFmtId="0" fontId="61" fillId="0" borderId="52" xfId="22" applyFont="1" applyFill="1" applyBorder="1" applyAlignment="1">
      <alignment horizontal="center" vertical="center"/>
    </xf>
    <xf numFmtId="0" fontId="61" fillId="0" borderId="55" xfId="22" applyFont="1" applyFill="1" applyBorder="1" applyAlignment="1">
      <alignment horizontal="center" vertical="center"/>
    </xf>
    <xf numFmtId="0" fontId="61" fillId="0" borderId="57" xfId="22" applyFont="1" applyFill="1" applyBorder="1" applyAlignment="1">
      <alignment horizontal="center" vertical="center"/>
    </xf>
    <xf numFmtId="41" fontId="14" fillId="0" borderId="51" xfId="23" applyNumberFormat="1" applyFont="1" applyFill="1" applyBorder="1" applyAlignment="1">
      <alignment horizontal="right" vertical="center"/>
    </xf>
    <xf numFmtId="0" fontId="0" fillId="0" borderId="46" xfId="0" applyBorder="1">
      <alignment vertical="center"/>
    </xf>
    <xf numFmtId="0" fontId="0" fillId="0" borderId="60" xfId="0" applyBorder="1">
      <alignment vertical="center"/>
    </xf>
    <xf numFmtId="41" fontId="14" fillId="2" borderId="33" xfId="11" applyNumberFormat="1" applyFont="1" applyFill="1" applyBorder="1" applyAlignment="1">
      <alignment horizontal="center" vertical="center"/>
    </xf>
    <xf numFmtId="41" fontId="14" fillId="0" borderId="34" xfId="24" applyNumberFormat="1" applyFont="1" applyFill="1" applyBorder="1" applyAlignment="1">
      <alignment horizontal="center" vertical="center"/>
    </xf>
    <xf numFmtId="41" fontId="14" fillId="2" borderId="34" xfId="11" applyNumberFormat="1" applyFont="1" applyFill="1" applyBorder="1" applyAlignment="1">
      <alignment horizontal="center" vertical="center"/>
    </xf>
    <xf numFmtId="41" fontId="14" fillId="0" borderId="34" xfId="12" applyNumberFormat="1" applyFont="1" applyFill="1" applyBorder="1" applyAlignment="1">
      <alignment horizontal="center" vertical="center"/>
    </xf>
    <xf numFmtId="41" fontId="14" fillId="0" borderId="33" xfId="26" applyNumberFormat="1" applyFont="1" applyFill="1" applyBorder="1" applyAlignment="1">
      <alignment horizontal="center" vertical="center"/>
    </xf>
    <xf numFmtId="41" fontId="14" fillId="0" borderId="34" xfId="26" applyNumberFormat="1" applyFont="1" applyFill="1" applyBorder="1" applyAlignment="1">
      <alignment horizontal="center" vertical="center"/>
    </xf>
    <xf numFmtId="41" fontId="14" fillId="0" borderId="34" xfId="12" applyNumberFormat="1" applyFont="1" applyFill="1" applyBorder="1" applyAlignment="1">
      <alignment vertical="center"/>
    </xf>
    <xf numFmtId="41" fontId="14" fillId="0" borderId="34" xfId="12" applyNumberFormat="1" applyFont="1" applyFill="1" applyBorder="1" applyAlignment="1">
      <alignment horizontal="right" vertical="center"/>
    </xf>
    <xf numFmtId="41" fontId="14" fillId="0" borderId="33" xfId="27" applyNumberFormat="1" applyFont="1" applyFill="1" applyBorder="1" applyAlignment="1">
      <alignment horizontal="center" vertical="center"/>
    </xf>
    <xf numFmtId="41" fontId="14" fillId="0" borderId="34" xfId="27" applyNumberFormat="1" applyFont="1" applyFill="1" applyBorder="1" applyAlignment="1">
      <alignment horizontal="center" vertical="center"/>
    </xf>
    <xf numFmtId="41" fontId="14" fillId="0" borderId="34" xfId="28" applyNumberFormat="1" applyFont="1" applyFill="1" applyBorder="1" applyAlignment="1">
      <alignment horizontal="center" vertical="center"/>
    </xf>
    <xf numFmtId="41" fontId="14" fillId="0" borderId="34" xfId="14" applyNumberFormat="1" applyFont="1" applyFill="1" applyBorder="1" applyAlignment="1">
      <alignment vertical="center"/>
    </xf>
    <xf numFmtId="41" fontId="14" fillId="0" borderId="34" xfId="14" applyNumberFormat="1" applyFont="1" applyFill="1" applyBorder="1" applyAlignment="1">
      <alignment horizontal="center" vertical="center"/>
    </xf>
    <xf numFmtId="41" fontId="14" fillId="0" borderId="34" xfId="14" applyNumberFormat="1" applyFont="1" applyFill="1" applyBorder="1" applyAlignment="1">
      <alignment horizontal="right" vertical="center"/>
    </xf>
    <xf numFmtId="41" fontId="14" fillId="0" borderId="42" xfId="27" applyNumberFormat="1" applyFont="1" applyFill="1" applyBorder="1" applyAlignment="1">
      <alignment horizontal="center" vertical="center"/>
    </xf>
    <xf numFmtId="41" fontId="14" fillId="0" borderId="43" xfId="27" applyNumberFormat="1" applyFont="1" applyFill="1" applyBorder="1" applyAlignment="1">
      <alignment horizontal="center" vertical="center"/>
    </xf>
    <xf numFmtId="41" fontId="14" fillId="0" borderId="8" xfId="27" applyNumberFormat="1" applyFont="1" applyFill="1" applyBorder="1" applyAlignment="1">
      <alignment horizontal="center" vertical="center"/>
    </xf>
    <xf numFmtId="41" fontId="61" fillId="0" borderId="8" xfId="29" applyNumberFormat="1" applyFont="1" applyFill="1" applyBorder="1" applyAlignment="1">
      <alignment vertical="center"/>
    </xf>
    <xf numFmtId="41" fontId="14" fillId="0" borderId="29" xfId="27" applyNumberFormat="1" applyFont="1" applyFill="1" applyBorder="1" applyAlignment="1">
      <alignment horizontal="center" vertical="center"/>
    </xf>
    <xf numFmtId="41" fontId="61" fillId="0" borderId="29" xfId="29" applyNumberFormat="1" applyFont="1" applyFill="1" applyBorder="1" applyAlignment="1">
      <alignment vertical="center"/>
    </xf>
    <xf numFmtId="0" fontId="61" fillId="4" borderId="4" xfId="24" applyFont="1" applyFill="1" applyBorder="1" applyAlignment="1">
      <alignment horizontal="center" vertical="center" wrapText="1"/>
    </xf>
    <xf numFmtId="0" fontId="61" fillId="4" borderId="6" xfId="24" applyFont="1" applyFill="1" applyBorder="1" applyAlignment="1">
      <alignment horizontal="center" vertical="center" wrapText="1"/>
    </xf>
    <xf numFmtId="0" fontId="61" fillId="4" borderId="9" xfId="24" applyFont="1" applyFill="1" applyBorder="1" applyAlignment="1">
      <alignment horizontal="center" vertical="center"/>
    </xf>
    <xf numFmtId="0" fontId="61" fillId="4" borderId="2" xfId="24" applyFont="1" applyFill="1" applyBorder="1" applyAlignment="1">
      <alignment horizontal="center" vertical="center" wrapText="1"/>
    </xf>
    <xf numFmtId="0" fontId="61" fillId="4" borderId="9" xfId="24" applyFont="1" applyFill="1" applyBorder="1" applyAlignment="1">
      <alignment horizontal="center" vertical="center" wrapText="1"/>
    </xf>
    <xf numFmtId="0" fontId="39" fillId="0" borderId="47" xfId="0" applyFont="1" applyBorder="1">
      <alignment vertical="center"/>
    </xf>
    <xf numFmtId="0" fontId="39" fillId="0" borderId="49" xfId="0" applyFont="1" applyBorder="1" applyAlignment="1">
      <alignment horizontal="right" vertical="center"/>
    </xf>
    <xf numFmtId="0" fontId="61" fillId="4" borderId="53" xfId="24" applyFont="1" applyFill="1" applyBorder="1" applyAlignment="1">
      <alignment horizontal="center"/>
    </xf>
    <xf numFmtId="0" fontId="61" fillId="4" borderId="61" xfId="24" applyFont="1" applyFill="1" applyBorder="1" applyAlignment="1">
      <alignment horizontal="center" vertical="center" wrapText="1"/>
    </xf>
    <xf numFmtId="0" fontId="61" fillId="0" borderId="52" xfId="24" applyFont="1" applyFill="1" applyBorder="1" applyAlignment="1">
      <alignment horizontal="center" vertical="center"/>
    </xf>
    <xf numFmtId="41" fontId="14" fillId="0" borderId="102" xfId="24" applyNumberFormat="1" applyFont="1" applyFill="1" applyBorder="1" applyAlignment="1">
      <alignment vertical="center"/>
    </xf>
    <xf numFmtId="41" fontId="14" fillId="0" borderId="52" xfId="24" applyNumberFormat="1" applyFont="1" applyFill="1" applyBorder="1" applyAlignment="1">
      <alignment horizontal="center" vertical="center"/>
    </xf>
    <xf numFmtId="41" fontId="14" fillId="0" borderId="102" xfId="26" applyNumberFormat="1" applyFont="1" applyFill="1" applyBorder="1" applyAlignment="1">
      <alignment vertical="center"/>
    </xf>
    <xf numFmtId="41" fontId="14" fillId="0" borderId="102" xfId="28" applyNumberFormat="1" applyFont="1" applyFill="1" applyBorder="1" applyAlignment="1">
      <alignment vertical="center"/>
    </xf>
    <xf numFmtId="41" fontId="14" fillId="0" borderId="103" xfId="27" applyNumberFormat="1" applyFont="1" applyFill="1" applyBorder="1" applyAlignment="1">
      <alignment horizontal="center" vertical="center"/>
    </xf>
    <xf numFmtId="41" fontId="14" fillId="0" borderId="55" xfId="24" applyNumberFormat="1" applyFont="1" applyFill="1" applyBorder="1" applyAlignment="1">
      <alignment horizontal="center" vertical="center"/>
    </xf>
    <xf numFmtId="41" fontId="14" fillId="0" borderId="56" xfId="27" applyNumberFormat="1" applyFont="1" applyFill="1" applyBorder="1" applyAlignment="1">
      <alignment horizontal="center" vertical="center"/>
    </xf>
    <xf numFmtId="41" fontId="14" fillId="0" borderId="57" xfId="24" applyNumberFormat="1" applyFont="1" applyFill="1" applyBorder="1" applyAlignment="1">
      <alignment horizontal="center" vertical="center"/>
    </xf>
    <xf numFmtId="41" fontId="14" fillId="0" borderId="51" xfId="27" applyNumberFormat="1" applyFont="1" applyFill="1" applyBorder="1" applyAlignment="1">
      <alignment horizontal="center" vertical="center"/>
    </xf>
    <xf numFmtId="1" fontId="7" fillId="2" borderId="0" xfId="0" applyNumberFormat="1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vertical="center"/>
    </xf>
    <xf numFmtId="41" fontId="57" fillId="0" borderId="29" xfId="14" applyNumberFormat="1" applyFont="1" applyFill="1" applyBorder="1" applyAlignment="1">
      <alignment horizontal="right" vertical="center"/>
    </xf>
    <xf numFmtId="41" fontId="70" fillId="3" borderId="39" xfId="0" applyNumberFormat="1" applyFont="1" applyFill="1" applyBorder="1" applyAlignment="1">
      <alignment horizontal="center" vertical="center"/>
    </xf>
    <xf numFmtId="0" fontId="57" fillId="0" borderId="40" xfId="0" applyFont="1" applyFill="1" applyBorder="1" applyAlignment="1">
      <alignment horizontal="center" vertical="center"/>
    </xf>
    <xf numFmtId="41" fontId="70" fillId="3" borderId="40" xfId="0" applyNumberFormat="1" applyFont="1" applyFill="1" applyBorder="1" applyAlignment="1">
      <alignment horizontal="center" vertical="center"/>
    </xf>
    <xf numFmtId="41" fontId="70" fillId="2" borderId="40" xfId="0" applyNumberFormat="1" applyFont="1" applyFill="1" applyBorder="1" applyAlignment="1">
      <alignment horizontal="center" vertical="center"/>
    </xf>
    <xf numFmtId="41" fontId="57" fillId="0" borderId="40" xfId="134" applyFont="1" applyFill="1" applyBorder="1" applyAlignment="1">
      <alignment horizontal="center" vertical="center"/>
    </xf>
    <xf numFmtId="41" fontId="70" fillId="3" borderId="40" xfId="134" applyFont="1" applyFill="1" applyBorder="1" applyAlignment="1">
      <alignment horizontal="center" vertical="center"/>
    </xf>
    <xf numFmtId="41" fontId="58" fillId="0" borderId="39" xfId="29" applyNumberFormat="1" applyFont="1" applyFill="1" applyBorder="1" applyAlignment="1">
      <alignment vertical="center"/>
    </xf>
    <xf numFmtId="41" fontId="58" fillId="0" borderId="40" xfId="29" applyNumberFormat="1" applyFont="1" applyFill="1" applyBorder="1" applyAlignment="1">
      <alignment vertical="center"/>
    </xf>
    <xf numFmtId="41" fontId="58" fillId="0" borderId="40" xfId="30" applyNumberFormat="1" applyFont="1" applyBorder="1">
      <alignment vertical="center"/>
    </xf>
    <xf numFmtId="41" fontId="58" fillId="0" borderId="40" xfId="134" applyFont="1" applyFill="1" applyBorder="1" applyAlignment="1">
      <alignment vertical="center"/>
    </xf>
    <xf numFmtId="41" fontId="58" fillId="0" borderId="40" xfId="30" applyNumberFormat="1" applyFont="1" applyFill="1" applyBorder="1">
      <alignment vertical="center"/>
    </xf>
    <xf numFmtId="41" fontId="57" fillId="0" borderId="74" xfId="29" applyNumberFormat="1" applyFont="1" applyFill="1" applyBorder="1" applyAlignment="1">
      <alignment vertical="center"/>
    </xf>
    <xf numFmtId="0" fontId="57" fillId="0" borderId="75" xfId="0" applyFont="1" applyFill="1" applyBorder="1" applyAlignment="1">
      <alignment horizontal="center" vertical="center"/>
    </xf>
    <xf numFmtId="41" fontId="57" fillId="0" borderId="75" xfId="29" applyNumberFormat="1" applyFont="1" applyFill="1" applyBorder="1" applyAlignment="1">
      <alignment vertical="center"/>
    </xf>
    <xf numFmtId="41" fontId="57" fillId="0" borderId="75" xfId="30" applyNumberFormat="1" applyFont="1" applyFill="1" applyBorder="1">
      <alignment vertical="center"/>
    </xf>
    <xf numFmtId="41" fontId="57" fillId="0" borderId="75" xfId="14" applyNumberFormat="1" applyFont="1" applyFill="1" applyBorder="1" applyAlignment="1">
      <alignment horizontal="right" vertical="center"/>
    </xf>
    <xf numFmtId="41" fontId="57" fillId="0" borderId="75" xfId="134" applyFont="1" applyFill="1" applyBorder="1" applyAlignment="1">
      <alignment horizontal="center" vertical="center"/>
    </xf>
    <xf numFmtId="41" fontId="57" fillId="0" borderId="75" xfId="134" applyFont="1" applyFill="1" applyBorder="1" applyAlignment="1">
      <alignment vertical="center"/>
    </xf>
    <xf numFmtId="0" fontId="57" fillId="4" borderId="26" xfId="0" applyFont="1" applyFill="1" applyBorder="1" applyAlignment="1">
      <alignment horizontal="center" vertical="center" wrapText="1"/>
    </xf>
    <xf numFmtId="0" fontId="57" fillId="4" borderId="27" xfId="0" applyFont="1" applyFill="1" applyBorder="1" applyAlignment="1">
      <alignment horizontal="center" vertical="center" wrapText="1"/>
    </xf>
    <xf numFmtId="0" fontId="57" fillId="4" borderId="25" xfId="0" applyFont="1" applyFill="1" applyBorder="1" applyAlignment="1">
      <alignment horizontal="center" vertical="center" wrapText="1"/>
    </xf>
    <xf numFmtId="0" fontId="57" fillId="4" borderId="1" xfId="0" applyFont="1" applyFill="1" applyBorder="1" applyAlignment="1">
      <alignment horizontal="center" vertical="center" wrapText="1"/>
    </xf>
    <xf numFmtId="0" fontId="57" fillId="4" borderId="4" xfId="0" applyFont="1" applyFill="1" applyBorder="1" applyAlignment="1">
      <alignment horizontal="center" vertical="center" wrapText="1"/>
    </xf>
    <xf numFmtId="0" fontId="57" fillId="4" borderId="11" xfId="0" applyFont="1" applyFill="1" applyBorder="1" applyAlignment="1">
      <alignment horizontal="center" vertical="center" wrapText="1"/>
    </xf>
    <xf numFmtId="0" fontId="57" fillId="4" borderId="6" xfId="0" applyFont="1" applyFill="1" applyBorder="1" applyAlignment="1">
      <alignment horizontal="center" vertical="center" wrapText="1"/>
    </xf>
    <xf numFmtId="0" fontId="57" fillId="4" borderId="9" xfId="0" applyFont="1" applyFill="1" applyBorder="1" applyAlignment="1">
      <alignment horizontal="center" vertical="center" wrapText="1"/>
    </xf>
    <xf numFmtId="0" fontId="40" fillId="0" borderId="69" xfId="0" applyFont="1" applyFill="1" applyBorder="1" applyAlignment="1">
      <alignment horizontal="right" vertical="center"/>
    </xf>
    <xf numFmtId="3" fontId="57" fillId="2" borderId="91" xfId="0" applyNumberFormat="1" applyFont="1" applyFill="1" applyBorder="1" applyAlignment="1">
      <alignment horizontal="center" vertical="center"/>
    </xf>
    <xf numFmtId="41" fontId="70" fillId="3" borderId="108" xfId="134" applyFont="1" applyFill="1" applyBorder="1" applyAlignment="1">
      <alignment horizontal="center" vertical="center"/>
    </xf>
    <xf numFmtId="41" fontId="58" fillId="0" borderId="108" xfId="134" applyFont="1" applyFill="1" applyBorder="1" applyAlignment="1">
      <alignment vertical="center"/>
    </xf>
    <xf numFmtId="3" fontId="57" fillId="2" borderId="92" xfId="0" applyNumberFormat="1" applyFont="1" applyFill="1" applyBorder="1" applyAlignment="1">
      <alignment horizontal="center" vertical="center"/>
    </xf>
    <xf numFmtId="41" fontId="57" fillId="0" borderId="110" xfId="134" applyFont="1" applyFill="1" applyBorder="1" applyAlignment="1">
      <alignment vertical="center"/>
    </xf>
    <xf numFmtId="3" fontId="57" fillId="2" borderId="57" xfId="0" applyNumberFormat="1" applyFont="1" applyFill="1" applyBorder="1" applyAlignment="1">
      <alignment horizontal="center" vertical="center"/>
    </xf>
    <xf numFmtId="0" fontId="60" fillId="0" borderId="45" xfId="0" applyFont="1" applyBorder="1">
      <alignment vertical="center"/>
    </xf>
    <xf numFmtId="0" fontId="64" fillId="0" borderId="46" xfId="0" applyFont="1" applyBorder="1">
      <alignment vertical="center"/>
    </xf>
    <xf numFmtId="0" fontId="71" fillId="0" borderId="0" xfId="0" applyFont="1" applyFill="1" applyBorder="1">
      <alignment vertical="center"/>
    </xf>
    <xf numFmtId="0" fontId="72" fillId="0" borderId="0" xfId="0" applyFont="1" applyBorder="1">
      <alignment vertical="center"/>
    </xf>
    <xf numFmtId="0" fontId="72" fillId="0" borderId="0" xfId="0" applyFont="1">
      <alignment vertical="center"/>
    </xf>
    <xf numFmtId="0" fontId="42" fillId="2" borderId="47" xfId="0" applyFont="1" applyFill="1" applyBorder="1" applyAlignment="1">
      <alignment vertical="center"/>
    </xf>
    <xf numFmtId="0" fontId="61" fillId="4" borderId="57" xfId="0" applyFont="1" applyFill="1" applyBorder="1" applyAlignment="1">
      <alignment horizontal="center" vertical="center" wrapText="1"/>
    </xf>
    <xf numFmtId="0" fontId="61" fillId="4" borderId="3" xfId="0" applyFont="1" applyFill="1" applyBorder="1" applyAlignment="1">
      <alignment horizontal="center" vertical="center" wrapText="1"/>
    </xf>
    <xf numFmtId="0" fontId="73" fillId="2" borderId="90" xfId="0" applyFont="1" applyFill="1" applyBorder="1" applyAlignment="1">
      <alignment horizontal="center" vertical="center"/>
    </xf>
    <xf numFmtId="41" fontId="14" fillId="3" borderId="30" xfId="0" applyNumberFormat="1" applyFont="1" applyFill="1" applyBorder="1" applyAlignment="1">
      <alignment horizontal="center" vertical="center"/>
    </xf>
    <xf numFmtId="41" fontId="14" fillId="3" borderId="31" xfId="0" applyNumberFormat="1" applyFont="1" applyFill="1" applyBorder="1" applyAlignment="1">
      <alignment horizontal="center" vertical="center"/>
    </xf>
    <xf numFmtId="0" fontId="73" fillId="2" borderId="91" xfId="0" applyFont="1" applyFill="1" applyBorder="1" applyAlignment="1">
      <alignment horizontal="center" vertical="center"/>
    </xf>
    <xf numFmtId="41" fontId="14" fillId="0" borderId="33" xfId="31" applyNumberFormat="1" applyFont="1" applyFill="1" applyBorder="1" applyAlignment="1">
      <alignment vertical="center"/>
    </xf>
    <xf numFmtId="41" fontId="14" fillId="0" borderId="34" xfId="31" applyNumberFormat="1" applyFont="1" applyFill="1" applyBorder="1" applyAlignment="1">
      <alignment vertical="center"/>
    </xf>
    <xf numFmtId="0" fontId="73" fillId="2" borderId="92" xfId="0" applyFont="1" applyFill="1" applyBorder="1" applyAlignment="1">
      <alignment horizontal="center" vertical="center"/>
    </xf>
    <xf numFmtId="41" fontId="14" fillId="0" borderId="36" xfId="31" applyNumberFormat="1" applyFont="1" applyFill="1" applyBorder="1" applyAlignment="1">
      <alignment vertical="center"/>
    </xf>
    <xf numFmtId="41" fontId="14" fillId="0" borderId="37" xfId="31" applyNumberFormat="1" applyFont="1" applyFill="1" applyBorder="1" applyAlignment="1">
      <alignment vertical="center"/>
    </xf>
    <xf numFmtId="0" fontId="73" fillId="2" borderId="57" xfId="0" applyFont="1" applyFill="1" applyBorder="1" applyAlignment="1">
      <alignment horizontal="center" vertical="center"/>
    </xf>
    <xf numFmtId="41" fontId="14" fillId="0" borderId="3" xfId="31" applyNumberFormat="1" applyFont="1" applyFill="1" applyBorder="1" applyAlignment="1">
      <alignment vertical="center"/>
    </xf>
    <xf numFmtId="41" fontId="14" fillId="0" borderId="29" xfId="31" applyNumberFormat="1" applyFont="1" applyFill="1" applyBorder="1" applyAlignment="1">
      <alignment vertical="center"/>
    </xf>
    <xf numFmtId="41" fontId="14" fillId="2" borderId="123" xfId="0" applyNumberFormat="1" applyFont="1" applyFill="1" applyBorder="1" applyAlignment="1">
      <alignment horizontal="center" vertical="center"/>
    </xf>
    <xf numFmtId="41" fontId="14" fillId="0" borderId="102" xfId="31" applyNumberFormat="1" applyFont="1" applyFill="1" applyBorder="1" applyAlignment="1">
      <alignment vertical="center"/>
    </xf>
    <xf numFmtId="41" fontId="14" fillId="0" borderId="124" xfId="31" applyNumberFormat="1" applyFont="1" applyFill="1" applyBorder="1" applyAlignment="1">
      <alignment vertical="center"/>
    </xf>
    <xf numFmtId="41" fontId="14" fillId="0" borderId="51" xfId="31" applyNumberFormat="1" applyFont="1" applyFill="1" applyBorder="1" applyAlignment="1">
      <alignment vertical="center"/>
    </xf>
    <xf numFmtId="0" fontId="0" fillId="0" borderId="54" xfId="0" applyFont="1" applyFill="1" applyBorder="1">
      <alignment vertical="center"/>
    </xf>
    <xf numFmtId="0" fontId="0" fillId="0" borderId="60" xfId="0" applyFont="1" applyFill="1" applyBorder="1">
      <alignment vertical="center"/>
    </xf>
    <xf numFmtId="0" fontId="40" fillId="2" borderId="47" xfId="0" applyFont="1" applyFill="1" applyBorder="1" applyAlignment="1">
      <alignment vertical="center"/>
    </xf>
    <xf numFmtId="0" fontId="5" fillId="2" borderId="48" xfId="0" applyFont="1" applyFill="1" applyBorder="1" applyAlignment="1">
      <alignment vertical="center"/>
    </xf>
    <xf numFmtId="0" fontId="5" fillId="2" borderId="49" xfId="0" applyFont="1" applyFill="1" applyBorder="1" applyAlignment="1">
      <alignment horizontal="right" vertical="center"/>
    </xf>
    <xf numFmtId="0" fontId="61" fillId="3" borderId="88" xfId="0" applyFont="1" applyFill="1" applyBorder="1" applyAlignment="1">
      <alignment horizontal="center" vertical="center"/>
    </xf>
    <xf numFmtId="0" fontId="61" fillId="3" borderId="89" xfId="0" applyFont="1" applyFill="1" applyBorder="1" applyAlignment="1">
      <alignment horizontal="center" vertical="center"/>
    </xf>
    <xf numFmtId="0" fontId="61" fillId="3" borderId="1" xfId="0" applyFont="1" applyFill="1" applyBorder="1" applyAlignment="1">
      <alignment horizontal="center" vertical="center"/>
    </xf>
    <xf numFmtId="178" fontId="7" fillId="2" borderId="48" xfId="0" applyNumberFormat="1" applyFont="1" applyFill="1" applyBorder="1" applyAlignment="1">
      <alignment vertical="center"/>
    </xf>
    <xf numFmtId="0" fontId="61" fillId="3" borderId="91" xfId="0" applyFont="1" applyFill="1" applyBorder="1" applyAlignment="1">
      <alignment horizontal="center" vertical="center"/>
    </xf>
    <xf numFmtId="0" fontId="61" fillId="3" borderId="92" xfId="0" applyFont="1" applyFill="1" applyBorder="1" applyAlignment="1">
      <alignment horizontal="center" vertical="center"/>
    </xf>
    <xf numFmtId="0" fontId="61" fillId="3" borderId="57" xfId="0" applyFont="1" applyFill="1" applyBorder="1" applyAlignment="1">
      <alignment horizontal="center" vertical="center"/>
    </xf>
    <xf numFmtId="0" fontId="61" fillId="2" borderId="90" xfId="0" applyFont="1" applyFill="1" applyBorder="1" applyAlignment="1">
      <alignment vertical="center"/>
    </xf>
    <xf numFmtId="0" fontId="42" fillId="2" borderId="45" xfId="0" applyFont="1" applyFill="1" applyBorder="1" applyAlignment="1">
      <alignment horizontal="left" vertical="center"/>
    </xf>
    <xf numFmtId="0" fontId="7" fillId="2" borderId="46" xfId="0" applyFont="1" applyFill="1" applyBorder="1" applyAlignment="1">
      <alignment vertical="center"/>
    </xf>
    <xf numFmtId="0" fontId="5" fillId="2" borderId="60" xfId="0" applyFont="1" applyFill="1" applyBorder="1" applyAlignment="1">
      <alignment vertical="center"/>
    </xf>
    <xf numFmtId="0" fontId="40" fillId="2" borderId="47" xfId="0" applyFont="1" applyFill="1" applyBorder="1" applyAlignment="1">
      <alignment horizontal="left" vertical="center"/>
    </xf>
    <xf numFmtId="178" fontId="5" fillId="2" borderId="48" xfId="0" applyNumberFormat="1" applyFont="1" applyFill="1" applyBorder="1" applyAlignment="1">
      <alignment vertical="center"/>
    </xf>
    <xf numFmtId="178" fontId="40" fillId="2" borderId="49" xfId="0" applyNumberFormat="1" applyFont="1" applyFill="1" applyBorder="1" applyAlignment="1">
      <alignment horizontal="right" vertical="center"/>
    </xf>
    <xf numFmtId="0" fontId="14" fillId="0" borderId="72" xfId="0" applyFont="1" applyBorder="1" applyAlignment="1">
      <alignment horizontal="right" vertical="center"/>
    </xf>
    <xf numFmtId="0" fontId="14" fillId="0" borderId="106" xfId="0" applyFont="1" applyBorder="1" applyAlignment="1">
      <alignment horizontal="right" vertical="center"/>
    </xf>
    <xf numFmtId="41" fontId="14" fillId="3" borderId="39" xfId="0" applyNumberFormat="1" applyFont="1" applyFill="1" applyBorder="1" applyAlignment="1">
      <alignment horizontal="center" vertical="center"/>
    </xf>
    <xf numFmtId="41" fontId="14" fillId="3" borderId="40" xfId="0" applyNumberFormat="1" applyFont="1" applyFill="1" applyBorder="1" applyAlignment="1">
      <alignment horizontal="center" vertical="center"/>
    </xf>
    <xf numFmtId="0" fontId="14" fillId="2" borderId="40" xfId="0" applyFont="1" applyFill="1" applyBorder="1" applyAlignment="1">
      <alignment vertical="center"/>
    </xf>
    <xf numFmtId="0" fontId="14" fillId="2" borderId="108" xfId="0" applyFont="1" applyFill="1" applyBorder="1" applyAlignment="1">
      <alignment vertical="center"/>
    </xf>
    <xf numFmtId="41" fontId="14" fillId="0" borderId="39" xfId="32" applyNumberFormat="1" applyFont="1" applyFill="1" applyBorder="1" applyAlignment="1">
      <alignment vertical="center"/>
    </xf>
    <xf numFmtId="41" fontId="14" fillId="0" borderId="40" xfId="32" applyNumberFormat="1" applyFont="1" applyFill="1" applyBorder="1" applyAlignment="1">
      <alignment vertical="center"/>
    </xf>
    <xf numFmtId="41" fontId="14" fillId="0" borderId="108" xfId="32" applyNumberFormat="1" applyFont="1" applyFill="1" applyBorder="1" applyAlignment="1">
      <alignment vertical="center"/>
    </xf>
    <xf numFmtId="41" fontId="14" fillId="0" borderId="74" xfId="32" applyNumberFormat="1" applyFont="1" applyFill="1" applyBorder="1" applyAlignment="1">
      <alignment vertical="center"/>
    </xf>
    <xf numFmtId="41" fontId="14" fillId="0" borderId="75" xfId="32" applyNumberFormat="1" applyFont="1" applyFill="1" applyBorder="1" applyAlignment="1">
      <alignment vertical="center"/>
    </xf>
    <xf numFmtId="41" fontId="14" fillId="0" borderId="110" xfId="32" applyNumberFormat="1" applyFont="1" applyFill="1" applyBorder="1" applyAlignment="1">
      <alignment vertical="center"/>
    </xf>
    <xf numFmtId="41" fontId="14" fillId="0" borderId="78" xfId="32" applyNumberFormat="1" applyFont="1" applyFill="1" applyBorder="1" applyAlignment="1">
      <alignment vertical="center"/>
    </xf>
    <xf numFmtId="41" fontId="14" fillId="0" borderId="79" xfId="32" applyNumberFormat="1" applyFont="1" applyFill="1" applyBorder="1" applyAlignment="1">
      <alignment vertical="center"/>
    </xf>
    <xf numFmtId="41" fontId="14" fillId="0" borderId="125" xfId="32" applyNumberFormat="1" applyFont="1" applyFill="1" applyBorder="1" applyAlignment="1">
      <alignment vertical="center"/>
    </xf>
    <xf numFmtId="41" fontId="14" fillId="3" borderId="106" xfId="0" applyNumberFormat="1" applyFont="1" applyFill="1" applyBorder="1" applyAlignment="1">
      <alignment horizontal="center" vertical="center"/>
    </xf>
    <xf numFmtId="41" fontId="14" fillId="3" borderId="33" xfId="34" applyNumberFormat="1" applyFont="1" applyFill="1" applyBorder="1" applyAlignment="1">
      <alignment horizontal="center" vertical="center"/>
    </xf>
    <xf numFmtId="41" fontId="14" fillId="3" borderId="38" xfId="34" applyNumberFormat="1" applyFont="1" applyFill="1" applyBorder="1" applyAlignment="1">
      <alignment horizontal="center" vertical="center"/>
    </xf>
    <xf numFmtId="41" fontId="14" fillId="3" borderId="34" xfId="34" applyNumberFormat="1" applyFont="1" applyFill="1" applyBorder="1" applyAlignment="1">
      <alignment horizontal="center" vertical="center"/>
    </xf>
    <xf numFmtId="41" fontId="14" fillId="3" borderId="34" xfId="35" applyNumberFormat="1" applyFont="1" applyFill="1" applyBorder="1" applyAlignment="1">
      <alignment horizontal="center" vertical="center"/>
    </xf>
    <xf numFmtId="41" fontId="14" fillId="0" borderId="33" xfId="36" applyNumberFormat="1" applyFont="1" applyFill="1" applyBorder="1" applyAlignment="1">
      <alignment horizontal="right" vertical="center"/>
    </xf>
    <xf numFmtId="41" fontId="14" fillId="0" borderId="38" xfId="36" applyNumberFormat="1" applyFont="1" applyFill="1" applyBorder="1" applyAlignment="1">
      <alignment horizontal="right" vertical="center"/>
    </xf>
    <xf numFmtId="41" fontId="14" fillId="0" borderId="34" xfId="36" applyNumberFormat="1" applyFont="1" applyFill="1" applyBorder="1" applyAlignment="1">
      <alignment horizontal="right" vertical="center"/>
    </xf>
    <xf numFmtId="41" fontId="14" fillId="0" borderId="34" xfId="35" applyNumberFormat="1" applyFont="1" applyFill="1" applyBorder="1" applyAlignment="1">
      <alignment horizontal="right" vertical="center"/>
    </xf>
    <xf numFmtId="41" fontId="14" fillId="0" borderId="34" xfId="36" applyNumberFormat="1" applyFont="1" applyFill="1" applyBorder="1" applyAlignment="1">
      <alignment vertical="center"/>
    </xf>
    <xf numFmtId="41" fontId="61" fillId="0" borderId="33" xfId="37" applyNumberFormat="1" applyFont="1" applyFill="1" applyBorder="1" applyAlignment="1">
      <alignment horizontal="right" vertical="center"/>
    </xf>
    <xf numFmtId="41" fontId="61" fillId="0" borderId="38" xfId="37" applyNumberFormat="1" applyFont="1" applyFill="1" applyBorder="1" applyAlignment="1">
      <alignment horizontal="right" vertical="center"/>
    </xf>
    <xf numFmtId="41" fontId="61" fillId="0" borderId="34" xfId="37" applyNumberFormat="1" applyFont="1" applyFill="1" applyBorder="1" applyAlignment="1">
      <alignment horizontal="right" vertical="center"/>
    </xf>
    <xf numFmtId="41" fontId="61" fillId="0" borderId="34" xfId="35" applyNumberFormat="1" applyFont="1" applyFill="1" applyBorder="1" applyAlignment="1">
      <alignment horizontal="right" vertical="center"/>
    </xf>
    <xf numFmtId="41" fontId="61" fillId="0" borderId="34" xfId="37" applyNumberFormat="1" applyFont="1" applyFill="1" applyBorder="1" applyAlignment="1">
      <alignment vertical="center"/>
    </xf>
    <xf numFmtId="41" fontId="14" fillId="0" borderId="42" xfId="37" applyNumberFormat="1" applyFont="1" applyFill="1" applyBorder="1" applyAlignment="1">
      <alignment horizontal="right" vertical="center"/>
    </xf>
    <xf numFmtId="41" fontId="14" fillId="0" borderId="66" xfId="37" applyNumberFormat="1" applyFont="1" applyFill="1" applyBorder="1" applyAlignment="1">
      <alignment horizontal="right" vertical="center"/>
    </xf>
    <xf numFmtId="41" fontId="14" fillId="0" borderId="43" xfId="37" applyNumberFormat="1" applyFont="1" applyFill="1" applyBorder="1" applyAlignment="1">
      <alignment horizontal="right" vertical="center"/>
    </xf>
    <xf numFmtId="41" fontId="14" fillId="0" borderId="43" xfId="35" applyNumberFormat="1" applyFont="1" applyFill="1" applyBorder="1" applyAlignment="1">
      <alignment horizontal="right" vertical="center"/>
    </xf>
    <xf numFmtId="41" fontId="14" fillId="0" borderId="43" xfId="37" applyNumberFormat="1" applyFont="1" applyFill="1" applyBorder="1" applyAlignment="1">
      <alignment vertical="center"/>
    </xf>
    <xf numFmtId="41" fontId="14" fillId="0" borderId="7" xfId="37" applyNumberFormat="1" applyFont="1" applyFill="1" applyBorder="1" applyAlignment="1">
      <alignment horizontal="right" vertical="center"/>
    </xf>
    <xf numFmtId="41" fontId="14" fillId="0" borderId="8" xfId="37" applyNumberFormat="1" applyFont="1" applyFill="1" applyBorder="1" applyAlignment="1">
      <alignment horizontal="right" vertical="center"/>
    </xf>
    <xf numFmtId="41" fontId="14" fillId="0" borderId="8" xfId="35" applyNumberFormat="1" applyFont="1" applyFill="1" applyBorder="1" applyAlignment="1">
      <alignment horizontal="right" vertical="center"/>
    </xf>
    <xf numFmtId="41" fontId="14" fillId="0" borderId="8" xfId="37" applyNumberFormat="1" applyFont="1" applyFill="1" applyBorder="1" applyAlignment="1">
      <alignment vertical="center"/>
    </xf>
    <xf numFmtId="41" fontId="14" fillId="0" borderId="29" xfId="37" applyNumberFormat="1" applyFont="1" applyFill="1" applyBorder="1" applyAlignment="1">
      <alignment horizontal="right" vertical="center"/>
    </xf>
    <xf numFmtId="41" fontId="14" fillId="0" borderId="29" xfId="35" applyNumberFormat="1" applyFont="1" applyFill="1" applyBorder="1" applyAlignment="1">
      <alignment horizontal="right" vertical="center"/>
    </xf>
    <xf numFmtId="41" fontId="14" fillId="0" borderId="29" xfId="37" applyNumberFormat="1" applyFont="1" applyFill="1" applyBorder="1" applyAlignment="1">
      <alignment vertical="center"/>
    </xf>
    <xf numFmtId="0" fontId="61" fillId="4" borderId="9" xfId="34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61" fillId="2" borderId="52" xfId="34" applyFont="1" applyFill="1" applyBorder="1" applyAlignment="1">
      <alignment horizontal="center" vertical="center"/>
    </xf>
    <xf numFmtId="41" fontId="14" fillId="3" borderId="102" xfId="34" applyNumberFormat="1" applyFont="1" applyFill="1" applyBorder="1" applyAlignment="1">
      <alignment horizontal="center" vertical="center"/>
    </xf>
    <xf numFmtId="41" fontId="14" fillId="0" borderId="102" xfId="36" applyNumberFormat="1" applyFont="1" applyFill="1" applyBorder="1" applyAlignment="1">
      <alignment horizontal="right" vertical="center"/>
    </xf>
    <xf numFmtId="41" fontId="61" fillId="0" borderId="102" xfId="37" applyNumberFormat="1" applyFont="1" applyFill="1" applyBorder="1" applyAlignment="1">
      <alignment horizontal="right" vertical="center"/>
    </xf>
    <xf numFmtId="41" fontId="14" fillId="0" borderId="103" xfId="37" applyNumberFormat="1" applyFont="1" applyFill="1" applyBorder="1" applyAlignment="1">
      <alignment horizontal="right" vertical="center"/>
    </xf>
    <xf numFmtId="0" fontId="61" fillId="2" borderId="55" xfId="34" applyFont="1" applyFill="1" applyBorder="1" applyAlignment="1">
      <alignment horizontal="center" vertical="center"/>
    </xf>
    <xf numFmtId="41" fontId="14" fillId="0" borderId="56" xfId="37" applyNumberFormat="1" applyFont="1" applyFill="1" applyBorder="1" applyAlignment="1">
      <alignment horizontal="right" vertical="center"/>
    </xf>
    <xf numFmtId="0" fontId="61" fillId="2" borderId="57" xfId="34" applyFont="1" applyFill="1" applyBorder="1" applyAlignment="1">
      <alignment horizontal="center" vertical="center"/>
    </xf>
    <xf numFmtId="41" fontId="14" fillId="0" borderId="51" xfId="37" applyNumberFormat="1" applyFont="1" applyFill="1" applyBorder="1" applyAlignment="1">
      <alignment horizontal="right" vertical="center"/>
    </xf>
    <xf numFmtId="41" fontId="14" fillId="0" borderId="33" xfId="12" applyNumberFormat="1" applyFont="1" applyFill="1" applyBorder="1" applyAlignment="1">
      <alignment horizontal="right" vertical="center"/>
    </xf>
    <xf numFmtId="41" fontId="61" fillId="0" borderId="33" xfId="14" applyNumberFormat="1" applyFont="1" applyFill="1" applyBorder="1" applyAlignment="1">
      <alignment horizontal="right" vertical="center"/>
    </xf>
    <xf numFmtId="41" fontId="61" fillId="0" borderId="42" xfId="14" applyNumberFormat="1" applyFont="1" applyFill="1" applyBorder="1" applyAlignment="1">
      <alignment horizontal="right" vertical="center"/>
    </xf>
    <xf numFmtId="41" fontId="61" fillId="0" borderId="7" xfId="108" applyNumberFormat="1" applyFont="1" applyFill="1" applyBorder="1" applyAlignment="1">
      <alignment horizontal="right" vertical="center"/>
    </xf>
    <xf numFmtId="41" fontId="61" fillId="0" borderId="8" xfId="108" applyNumberFormat="1" applyFont="1" applyFill="1" applyBorder="1" applyAlignment="1">
      <alignment horizontal="right" vertical="center"/>
    </xf>
    <xf numFmtId="41" fontId="61" fillId="0" borderId="29" xfId="108" applyNumberFormat="1" applyFont="1" applyFill="1" applyBorder="1" applyAlignment="1">
      <alignment horizontal="right" vertical="center"/>
    </xf>
    <xf numFmtId="0" fontId="61" fillId="4" borderId="9" xfId="0" applyFont="1" applyFill="1" applyBorder="1" applyAlignment="1">
      <alignment vertical="center"/>
    </xf>
    <xf numFmtId="0" fontId="61" fillId="4" borderId="1" xfId="0" applyFont="1" applyFill="1" applyBorder="1" applyAlignment="1">
      <alignment horizontal="center" vertical="center" wrapText="1"/>
    </xf>
    <xf numFmtId="0" fontId="42" fillId="2" borderId="48" xfId="0" applyFont="1" applyFill="1" applyBorder="1" applyAlignment="1">
      <alignment vertical="center"/>
    </xf>
    <xf numFmtId="0" fontId="42" fillId="2" borderId="48" xfId="0" applyFont="1" applyFill="1" applyBorder="1" applyAlignment="1">
      <alignment horizontal="left" vertical="center"/>
    </xf>
    <xf numFmtId="41" fontId="14" fillId="2" borderId="102" xfId="11" applyNumberFormat="1" applyFont="1" applyFill="1" applyBorder="1" applyAlignment="1">
      <alignment horizontal="center" vertical="center"/>
    </xf>
    <xf numFmtId="41" fontId="14" fillId="0" borderId="102" xfId="12" applyNumberFormat="1" applyFont="1" applyFill="1" applyBorder="1" applyAlignment="1">
      <alignment horizontal="right" vertical="center"/>
    </xf>
    <xf numFmtId="41" fontId="61" fillId="0" borderId="102" xfId="14" applyNumberFormat="1" applyFont="1" applyFill="1" applyBorder="1" applyAlignment="1">
      <alignment horizontal="right" vertical="center"/>
    </xf>
    <xf numFmtId="41" fontId="61" fillId="0" borderId="103" xfId="14" applyNumberFormat="1" applyFont="1" applyFill="1" applyBorder="1" applyAlignment="1">
      <alignment horizontal="right" vertical="center"/>
    </xf>
    <xf numFmtId="41" fontId="61" fillId="0" borderId="56" xfId="108" applyNumberFormat="1" applyFont="1" applyFill="1" applyBorder="1" applyAlignment="1">
      <alignment horizontal="right" vertical="center"/>
    </xf>
    <xf numFmtId="41" fontId="61" fillId="0" borderId="51" xfId="108" applyNumberFormat="1" applyFont="1" applyFill="1" applyBorder="1" applyAlignment="1">
      <alignment horizontal="right" vertical="center"/>
    </xf>
    <xf numFmtId="178" fontId="7" fillId="2" borderId="46" xfId="0" applyNumberFormat="1" applyFont="1" applyFill="1" applyBorder="1" applyAlignment="1">
      <alignment vertical="center"/>
    </xf>
    <xf numFmtId="0" fontId="61" fillId="4" borderId="1" xfId="0" applyFont="1" applyFill="1" applyBorder="1" applyAlignment="1">
      <alignment horizontal="center" vertical="center" wrapText="1"/>
    </xf>
    <xf numFmtId="41" fontId="14" fillId="4" borderId="33" xfId="0" applyNumberFormat="1" applyFont="1" applyFill="1" applyBorder="1" applyAlignment="1">
      <alignment horizontal="center" vertical="center"/>
    </xf>
    <xf numFmtId="41" fontId="14" fillId="4" borderId="34" xfId="0" applyNumberFormat="1" applyFont="1" applyFill="1" applyBorder="1" applyAlignment="1">
      <alignment horizontal="center" vertical="center"/>
    </xf>
    <xf numFmtId="41" fontId="14" fillId="4" borderId="33" xfId="39" applyNumberFormat="1" applyFont="1" applyFill="1" applyBorder="1" applyAlignment="1">
      <alignment horizontal="right" vertical="center"/>
    </xf>
    <xf numFmtId="41" fontId="14" fillId="4" borderId="34" xfId="39" applyNumberFormat="1" applyFont="1" applyFill="1" applyBorder="1" applyAlignment="1">
      <alignment horizontal="right" vertical="center"/>
    </xf>
    <xf numFmtId="41" fontId="61" fillId="4" borderId="33" xfId="40" applyNumberFormat="1" applyFont="1" applyFill="1" applyBorder="1" applyAlignment="1">
      <alignment horizontal="right" vertical="center"/>
    </xf>
    <xf numFmtId="41" fontId="61" fillId="4" borderId="34" xfId="40" applyNumberFormat="1" applyFont="1" applyFill="1" applyBorder="1" applyAlignment="1">
      <alignment horizontal="right" vertical="center"/>
    </xf>
    <xf numFmtId="0" fontId="61" fillId="4" borderId="90" xfId="0" applyFont="1" applyFill="1" applyBorder="1" applyAlignment="1">
      <alignment horizontal="center" vertical="center"/>
    </xf>
    <xf numFmtId="41" fontId="14" fillId="4" borderId="102" xfId="0" applyNumberFormat="1" applyFont="1" applyFill="1" applyBorder="1" applyAlignment="1">
      <alignment horizontal="center" vertical="center"/>
    </xf>
    <xf numFmtId="0" fontId="61" fillId="4" borderId="91" xfId="0" applyFont="1" applyFill="1" applyBorder="1" applyAlignment="1">
      <alignment horizontal="center" vertical="center"/>
    </xf>
    <xf numFmtId="41" fontId="14" fillId="4" borderId="102" xfId="39" applyNumberFormat="1" applyFont="1" applyFill="1" applyBorder="1" applyAlignment="1">
      <alignment horizontal="right" vertical="center"/>
    </xf>
    <xf numFmtId="41" fontId="61" fillId="4" borderId="102" xfId="40" applyNumberFormat="1" applyFont="1" applyFill="1" applyBorder="1" applyAlignment="1">
      <alignment horizontal="right" vertical="center"/>
    </xf>
    <xf numFmtId="0" fontId="61" fillId="4" borderId="92" xfId="0" applyFont="1" applyFill="1" applyBorder="1" applyAlignment="1">
      <alignment horizontal="center" vertical="center"/>
    </xf>
    <xf numFmtId="0" fontId="61" fillId="4" borderId="57" xfId="0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left" vertical="center"/>
    </xf>
    <xf numFmtId="0" fontId="5" fillId="3" borderId="46" xfId="0" applyFont="1" applyFill="1" applyBorder="1" applyAlignment="1"/>
    <xf numFmtId="0" fontId="5" fillId="3" borderId="60" xfId="0" applyFont="1" applyFill="1" applyBorder="1" applyAlignment="1"/>
    <xf numFmtId="41" fontId="61" fillId="0" borderId="8" xfId="0" applyNumberFormat="1" applyFont="1" applyFill="1" applyBorder="1" applyAlignment="1">
      <alignment vertical="center"/>
    </xf>
    <xf numFmtId="41" fontId="61" fillId="0" borderId="29" xfId="0" applyNumberFormat="1" applyFont="1" applyFill="1" applyBorder="1" applyAlignment="1">
      <alignment vertical="center"/>
    </xf>
    <xf numFmtId="0" fontId="5" fillId="2" borderId="49" xfId="0" applyFont="1" applyFill="1" applyBorder="1" applyAlignment="1">
      <alignment vertical="center"/>
    </xf>
    <xf numFmtId="41" fontId="61" fillId="0" borderId="56" xfId="0" applyNumberFormat="1" applyFont="1" applyFill="1" applyBorder="1" applyAlignment="1">
      <alignment vertical="center"/>
    </xf>
    <xf numFmtId="3" fontId="61" fillId="2" borderId="57" xfId="0" applyNumberFormat="1" applyFont="1" applyFill="1" applyBorder="1" applyAlignment="1">
      <alignment horizontal="center" vertical="center"/>
    </xf>
    <xf numFmtId="41" fontId="61" fillId="0" borderId="51" xfId="0" applyNumberFormat="1" applyFont="1" applyFill="1" applyBorder="1" applyAlignment="1">
      <alignment vertical="center"/>
    </xf>
    <xf numFmtId="41" fontId="14" fillId="2" borderId="33" xfId="0" applyNumberFormat="1" applyFont="1" applyFill="1" applyBorder="1" applyAlignment="1">
      <alignment horizontal="center" vertical="center"/>
    </xf>
    <xf numFmtId="41" fontId="14" fillId="0" borderId="33" xfId="44" applyNumberFormat="1" applyFont="1" applyFill="1" applyBorder="1" applyAlignment="1">
      <alignment vertical="center"/>
    </xf>
    <xf numFmtId="41" fontId="14" fillId="0" borderId="34" xfId="44" applyNumberFormat="1" applyFont="1" applyFill="1" applyBorder="1" applyAlignment="1">
      <alignment vertical="center"/>
    </xf>
    <xf numFmtId="41" fontId="61" fillId="0" borderId="33" xfId="45" applyNumberFormat="1" applyFont="1" applyFill="1" applyBorder="1" applyAlignment="1">
      <alignment vertical="center"/>
    </xf>
    <xf numFmtId="41" fontId="61" fillId="0" borderId="34" xfId="45" applyNumberFormat="1" applyFont="1" applyFill="1" applyBorder="1" applyAlignment="1">
      <alignment vertical="center"/>
    </xf>
    <xf numFmtId="41" fontId="61" fillId="0" borderId="42" xfId="46" applyNumberFormat="1" applyFont="1" applyFill="1" applyBorder="1" applyAlignment="1">
      <alignment vertical="center"/>
    </xf>
    <xf numFmtId="41" fontId="61" fillId="0" borderId="43" xfId="46" applyNumberFormat="1" applyFont="1" applyFill="1" applyBorder="1" applyAlignment="1">
      <alignment vertical="center"/>
    </xf>
    <xf numFmtId="41" fontId="61" fillId="0" borderId="7" xfId="0" applyNumberFormat="1" applyFont="1" applyFill="1" applyBorder="1" applyAlignment="1">
      <alignment vertical="center"/>
    </xf>
    <xf numFmtId="178" fontId="40" fillId="2" borderId="48" xfId="0" applyNumberFormat="1" applyFont="1" applyFill="1" applyBorder="1" applyAlignment="1">
      <alignment horizontal="right" vertical="center"/>
    </xf>
    <xf numFmtId="41" fontId="14" fillId="2" borderId="102" xfId="0" applyNumberFormat="1" applyFont="1" applyFill="1" applyBorder="1" applyAlignment="1">
      <alignment horizontal="center" vertical="center"/>
    </xf>
    <xf numFmtId="41" fontId="14" fillId="0" borderId="102" xfId="12" applyNumberFormat="1" applyFont="1" applyFill="1" applyBorder="1" applyAlignment="1">
      <alignment vertical="center"/>
    </xf>
    <xf numFmtId="41" fontId="61" fillId="0" borderId="102" xfId="14" applyNumberFormat="1" applyFont="1" applyFill="1" applyBorder="1" applyAlignment="1">
      <alignment vertical="center"/>
    </xf>
    <xf numFmtId="41" fontId="61" fillId="0" borderId="103" xfId="14" applyNumberFormat="1" applyFont="1" applyFill="1" applyBorder="1" applyAlignment="1">
      <alignment vertical="center"/>
    </xf>
    <xf numFmtId="41" fontId="61" fillId="0" borderId="56" xfId="14" applyNumberFormat="1" applyFont="1" applyFill="1" applyBorder="1" applyAlignment="1">
      <alignment vertical="center"/>
    </xf>
    <xf numFmtId="41" fontId="61" fillId="0" borderId="51" xfId="14" applyNumberFormat="1" applyFont="1" applyFill="1" applyBorder="1" applyAlignment="1">
      <alignment vertical="center"/>
    </xf>
    <xf numFmtId="41" fontId="40" fillId="2" borderId="46" xfId="0" applyNumberFormat="1" applyFont="1" applyFill="1" applyBorder="1" applyAlignment="1">
      <alignment vertical="center"/>
    </xf>
    <xf numFmtId="41" fontId="7" fillId="2" borderId="46" xfId="0" applyNumberFormat="1" applyFont="1" applyFill="1" applyBorder="1" applyAlignment="1">
      <alignment vertical="center"/>
    </xf>
    <xf numFmtId="41" fontId="7" fillId="2" borderId="46" xfId="0" applyNumberFormat="1" applyFont="1" applyFill="1" applyBorder="1" applyAlignment="1">
      <alignment horizontal="left" vertical="center"/>
    </xf>
    <xf numFmtId="41" fontId="14" fillId="2" borderId="39" xfId="0" applyNumberFormat="1" applyFont="1" applyFill="1" applyBorder="1" applyAlignment="1">
      <alignment horizontal="center" vertical="center"/>
    </xf>
    <xf numFmtId="41" fontId="14" fillId="0" borderId="40" xfId="49" applyNumberFormat="1" applyFont="1" applyFill="1" applyBorder="1" applyAlignment="1">
      <alignment horizontal="right" vertical="center"/>
    </xf>
    <xf numFmtId="41" fontId="14" fillId="2" borderId="40" xfId="0" applyNumberFormat="1" applyFont="1" applyFill="1" applyBorder="1" applyAlignment="1">
      <alignment horizontal="center" vertical="center"/>
    </xf>
    <xf numFmtId="41" fontId="14" fillId="2" borderId="40" xfId="11" applyNumberFormat="1" applyFont="1" applyFill="1" applyBorder="1" applyAlignment="1">
      <alignment horizontal="center" vertical="center"/>
    </xf>
    <xf numFmtId="41" fontId="14" fillId="0" borderId="39" xfId="50" applyNumberFormat="1" applyFont="1" applyFill="1" applyBorder="1" applyAlignment="1">
      <alignment vertical="center"/>
    </xf>
    <xf numFmtId="41" fontId="14" fillId="0" borderId="40" xfId="50" applyNumberFormat="1" applyFont="1" applyFill="1" applyBorder="1" applyAlignment="1">
      <alignment vertical="center"/>
    </xf>
    <xf numFmtId="41" fontId="14" fillId="0" borderId="40" xfId="51" applyNumberFormat="1" applyFont="1" applyFill="1" applyBorder="1" applyAlignment="1">
      <alignment horizontal="right" vertical="center"/>
    </xf>
    <xf numFmtId="41" fontId="61" fillId="0" borderId="39" xfId="52" applyNumberFormat="1" applyFont="1" applyFill="1" applyBorder="1" applyAlignment="1">
      <alignment vertical="center"/>
    </xf>
    <xf numFmtId="41" fontId="61" fillId="0" borderId="40" xfId="52" applyNumberFormat="1" applyFont="1" applyFill="1" applyBorder="1" applyAlignment="1">
      <alignment vertical="center"/>
    </xf>
    <xf numFmtId="41" fontId="61" fillId="0" borderId="40" xfId="14" applyNumberFormat="1" applyFont="1" applyFill="1" applyBorder="1" applyAlignment="1">
      <alignment horizontal="right" vertical="center"/>
    </xf>
    <xf numFmtId="41" fontId="61" fillId="0" borderId="67" xfId="53" applyNumberFormat="1" applyFont="1" applyFill="1" applyBorder="1" applyAlignment="1">
      <alignment vertical="center"/>
    </xf>
    <xf numFmtId="41" fontId="61" fillId="0" borderId="68" xfId="53" applyNumberFormat="1" applyFont="1" applyFill="1" applyBorder="1" applyAlignment="1">
      <alignment vertical="center"/>
    </xf>
    <xf numFmtId="41" fontId="61" fillId="0" borderId="68" xfId="14" applyNumberFormat="1" applyFont="1" applyFill="1" applyBorder="1" applyAlignment="1">
      <alignment horizontal="right" vertical="center"/>
    </xf>
    <xf numFmtId="0" fontId="61" fillId="4" borderId="11" xfId="48" applyFont="1" applyFill="1" applyBorder="1" applyAlignment="1">
      <alignment horizontal="center" vertical="center"/>
    </xf>
    <xf numFmtId="0" fontId="61" fillId="4" borderId="9" xfId="48" applyFont="1" applyFill="1" applyBorder="1" applyAlignment="1">
      <alignment horizontal="center" vertical="center"/>
    </xf>
    <xf numFmtId="0" fontId="61" fillId="4" borderId="2" xfId="48" applyFont="1" applyFill="1" applyBorder="1" applyAlignment="1">
      <alignment horizontal="center" vertical="center" wrapText="1"/>
    </xf>
    <xf numFmtId="41" fontId="14" fillId="2" borderId="108" xfId="0" applyNumberFormat="1" applyFont="1" applyFill="1" applyBorder="1" applyAlignment="1">
      <alignment horizontal="center" vertical="center"/>
    </xf>
    <xf numFmtId="41" fontId="14" fillId="0" borderId="108" xfId="50" applyNumberFormat="1" applyFont="1" applyFill="1" applyBorder="1" applyAlignment="1">
      <alignment vertical="center"/>
    </xf>
    <xf numFmtId="41" fontId="61" fillId="0" borderId="108" xfId="52" applyNumberFormat="1" applyFont="1" applyFill="1" applyBorder="1" applyAlignment="1">
      <alignment vertical="center"/>
    </xf>
    <xf numFmtId="41" fontId="61" fillId="0" borderId="117" xfId="53" applyNumberFormat="1" applyFont="1" applyFill="1" applyBorder="1" applyAlignment="1">
      <alignment vertical="center"/>
    </xf>
    <xf numFmtId="178" fontId="5" fillId="2" borderId="46" xfId="0" applyNumberFormat="1" applyFont="1" applyFill="1" applyBorder="1" applyAlignment="1">
      <alignment vertical="center"/>
    </xf>
    <xf numFmtId="0" fontId="5" fillId="2" borderId="46" xfId="0" applyFont="1" applyFill="1" applyBorder="1" applyAlignment="1">
      <alignment horizontal="left" vertical="center"/>
    </xf>
    <xf numFmtId="182" fontId="5" fillId="2" borderId="46" xfId="0" applyNumberFormat="1" applyFont="1" applyFill="1" applyBorder="1" applyAlignment="1">
      <alignment horizontal="left" vertical="center"/>
    </xf>
    <xf numFmtId="0" fontId="5" fillId="2" borderId="48" xfId="0" applyFont="1" applyFill="1" applyBorder="1" applyAlignment="1">
      <alignment horizontal="left" vertical="center"/>
    </xf>
    <xf numFmtId="41" fontId="14" fillId="0" borderId="39" xfId="54" applyNumberFormat="1" applyFont="1" applyFill="1" applyBorder="1" applyAlignment="1">
      <alignment horizontal="center" vertical="center"/>
    </xf>
    <xf numFmtId="41" fontId="14" fillId="0" borderId="40" xfId="54" applyNumberFormat="1" applyFont="1" applyFill="1" applyBorder="1" applyAlignment="1">
      <alignment horizontal="center" vertical="center"/>
    </xf>
    <xf numFmtId="41" fontId="61" fillId="0" borderId="39" xfId="55" applyNumberFormat="1" applyFont="1" applyFill="1" applyBorder="1" applyAlignment="1">
      <alignment horizontal="center" vertical="center"/>
    </xf>
    <xf numFmtId="41" fontId="61" fillId="0" borderId="40" xfId="55" applyNumberFormat="1" applyFont="1" applyFill="1" applyBorder="1" applyAlignment="1">
      <alignment horizontal="center" vertical="center"/>
    </xf>
    <xf numFmtId="41" fontId="61" fillId="0" borderId="67" xfId="56" applyNumberFormat="1" applyFont="1" applyFill="1" applyBorder="1" applyAlignment="1">
      <alignment horizontal="center" vertical="center"/>
    </xf>
    <xf numFmtId="41" fontId="61" fillId="0" borderId="68" xfId="56" applyNumberFormat="1" applyFont="1" applyFill="1" applyBorder="1" applyAlignment="1">
      <alignment horizontal="center" vertical="center"/>
    </xf>
    <xf numFmtId="41" fontId="61" fillId="0" borderId="7" xfId="0" applyNumberFormat="1" applyFont="1" applyFill="1" applyBorder="1" applyAlignment="1">
      <alignment horizontal="center" vertical="center"/>
    </xf>
    <xf numFmtId="41" fontId="61" fillId="0" borderId="8" xfId="0" applyNumberFormat="1" applyFont="1" applyFill="1" applyBorder="1" applyAlignment="1">
      <alignment horizontal="center" vertical="center"/>
    </xf>
    <xf numFmtId="41" fontId="61" fillId="0" borderId="29" xfId="0" applyNumberFormat="1" applyFont="1" applyFill="1" applyBorder="1" applyAlignment="1">
      <alignment horizontal="center" vertical="center"/>
    </xf>
    <xf numFmtId="178" fontId="7" fillId="2" borderId="48" xfId="0" applyNumberFormat="1" applyFont="1" applyFill="1" applyBorder="1" applyAlignment="1">
      <alignment horizontal="center" vertical="center"/>
    </xf>
    <xf numFmtId="178" fontId="7" fillId="2" borderId="49" xfId="0" applyNumberFormat="1" applyFont="1" applyFill="1" applyBorder="1" applyAlignment="1">
      <alignment horizontal="right" vertical="center"/>
    </xf>
    <xf numFmtId="0" fontId="61" fillId="4" borderId="104" xfId="0" applyFont="1" applyFill="1" applyBorder="1" applyAlignment="1">
      <alignment horizontal="center" vertical="center" wrapText="1"/>
    </xf>
    <xf numFmtId="41" fontId="14" fillId="0" borderId="108" xfId="54" applyNumberFormat="1" applyFont="1" applyFill="1" applyBorder="1" applyAlignment="1">
      <alignment horizontal="center" vertical="center"/>
    </xf>
    <xf numFmtId="41" fontId="61" fillId="0" borderId="108" xfId="55" applyNumberFormat="1" applyFont="1" applyFill="1" applyBorder="1" applyAlignment="1">
      <alignment horizontal="center" vertical="center"/>
    </xf>
    <xf numFmtId="41" fontId="61" fillId="0" borderId="117" xfId="56" applyNumberFormat="1" applyFont="1" applyFill="1" applyBorder="1" applyAlignment="1">
      <alignment horizontal="center" vertical="center"/>
    </xf>
    <xf numFmtId="41" fontId="61" fillId="0" borderId="56" xfId="0" applyNumberFormat="1" applyFont="1" applyFill="1" applyBorder="1" applyAlignment="1">
      <alignment horizontal="center" vertical="center"/>
    </xf>
    <xf numFmtId="41" fontId="61" fillId="0" borderId="51" xfId="0" applyNumberFormat="1" applyFont="1" applyFill="1" applyBorder="1" applyAlignment="1">
      <alignment horizontal="center" vertical="center"/>
    </xf>
    <xf numFmtId="178" fontId="7" fillId="2" borderId="46" xfId="0" applyNumberFormat="1" applyFont="1" applyFill="1" applyBorder="1" applyAlignment="1">
      <alignment horizontal="center" vertical="center"/>
    </xf>
    <xf numFmtId="178" fontId="7" fillId="2" borderId="60" xfId="0" applyNumberFormat="1" applyFont="1" applyFill="1" applyBorder="1" applyAlignment="1">
      <alignment horizontal="center" vertical="center"/>
    </xf>
    <xf numFmtId="41" fontId="14" fillId="2" borderId="34" xfId="11" applyFont="1" applyFill="1" applyBorder="1" applyAlignment="1">
      <alignment horizontal="center" vertical="center"/>
    </xf>
    <xf numFmtId="41" fontId="14" fillId="0" borderId="33" xfId="57" applyNumberFormat="1" applyFont="1" applyFill="1" applyBorder="1" applyAlignment="1">
      <alignment vertical="center"/>
    </xf>
    <xf numFmtId="41" fontId="14" fillId="0" borderId="34" xfId="57" applyNumberFormat="1" applyFont="1" applyFill="1" applyBorder="1" applyAlignment="1">
      <alignment vertical="center"/>
    </xf>
    <xf numFmtId="41" fontId="61" fillId="0" borderId="33" xfId="58" applyNumberFormat="1" applyFont="1" applyFill="1" applyBorder="1" applyAlignment="1">
      <alignment vertical="center"/>
    </xf>
    <xf numFmtId="41" fontId="61" fillId="0" borderId="34" xfId="58" applyNumberFormat="1" applyFont="1" applyFill="1" applyBorder="1" applyAlignment="1">
      <alignment vertical="center"/>
    </xf>
    <xf numFmtId="41" fontId="61" fillId="0" borderId="42" xfId="58" applyNumberFormat="1" applyFont="1" applyFill="1" applyBorder="1" applyAlignment="1">
      <alignment vertical="center"/>
    </xf>
    <xf numFmtId="41" fontId="61" fillId="0" borderId="43" xfId="58" applyNumberFormat="1" applyFont="1" applyFill="1" applyBorder="1" applyAlignment="1">
      <alignment vertical="center"/>
    </xf>
    <xf numFmtId="41" fontId="61" fillId="0" borderId="7" xfId="58" applyNumberFormat="1" applyFont="1" applyFill="1" applyBorder="1" applyAlignment="1">
      <alignment vertical="center"/>
    </xf>
    <xf numFmtId="41" fontId="61" fillId="0" borderId="8" xfId="58" applyNumberFormat="1" applyFont="1" applyFill="1" applyBorder="1" applyAlignment="1">
      <alignment vertical="center"/>
    </xf>
    <xf numFmtId="41" fontId="61" fillId="0" borderId="29" xfId="58" applyNumberFormat="1" applyFont="1" applyFill="1" applyBorder="1" applyAlignment="1">
      <alignment vertical="center"/>
    </xf>
    <xf numFmtId="0" fontId="61" fillId="3" borderId="87" xfId="0" applyFont="1" applyFill="1" applyBorder="1" applyAlignment="1">
      <alignment horizontal="center" vertical="center"/>
    </xf>
    <xf numFmtId="0" fontId="42" fillId="3" borderId="47" xfId="0" applyFont="1" applyFill="1" applyBorder="1" applyAlignment="1">
      <alignment horizontal="left" vertical="center"/>
    </xf>
    <xf numFmtId="178" fontId="7" fillId="3" borderId="48" xfId="0" applyNumberFormat="1" applyFont="1" applyFill="1" applyBorder="1" applyAlignment="1">
      <alignment vertical="center"/>
    </xf>
    <xf numFmtId="0" fontId="7" fillId="3" borderId="48" xfId="0" applyFont="1" applyFill="1" applyBorder="1" applyAlignment="1">
      <alignment horizontal="left" vertical="center"/>
    </xf>
    <xf numFmtId="0" fontId="61" fillId="3" borderId="90" xfId="0" applyFont="1" applyFill="1" applyBorder="1" applyAlignment="1">
      <alignment horizontal="center" vertical="center"/>
    </xf>
    <xf numFmtId="41" fontId="14" fillId="2" borderId="102" xfId="11" applyFont="1" applyFill="1" applyBorder="1" applyAlignment="1">
      <alignment horizontal="center" vertical="center"/>
    </xf>
    <xf numFmtId="41" fontId="14" fillId="0" borderId="102" xfId="57" applyNumberFormat="1" applyFont="1" applyFill="1" applyBorder="1" applyAlignment="1">
      <alignment vertical="center"/>
    </xf>
    <xf numFmtId="41" fontId="61" fillId="0" borderId="102" xfId="58" applyNumberFormat="1" applyFont="1" applyFill="1" applyBorder="1" applyAlignment="1">
      <alignment vertical="center"/>
    </xf>
    <xf numFmtId="41" fontId="61" fillId="0" borderId="103" xfId="58" applyNumberFormat="1" applyFont="1" applyFill="1" applyBorder="1" applyAlignment="1">
      <alignment vertical="center"/>
    </xf>
    <xf numFmtId="41" fontId="61" fillId="0" borderId="56" xfId="58" applyNumberFormat="1" applyFont="1" applyFill="1" applyBorder="1" applyAlignment="1">
      <alignment vertical="center"/>
    </xf>
    <xf numFmtId="41" fontId="61" fillId="0" borderId="51" xfId="58" applyNumberFormat="1" applyFont="1" applyFill="1" applyBorder="1" applyAlignment="1">
      <alignment vertical="center"/>
    </xf>
    <xf numFmtId="0" fontId="10" fillId="3" borderId="0" xfId="0" applyFont="1" applyFill="1" applyBorder="1">
      <alignment vertical="center"/>
    </xf>
    <xf numFmtId="0" fontId="10" fillId="3" borderId="54" xfId="0" applyFont="1" applyFill="1" applyBorder="1">
      <alignment vertical="center"/>
    </xf>
    <xf numFmtId="0" fontId="41" fillId="0" borderId="0" xfId="130" applyFont="1" applyFill="1" applyBorder="1" applyAlignment="1">
      <alignment vertical="center"/>
    </xf>
    <xf numFmtId="0" fontId="61" fillId="4" borderId="28" xfId="130" applyFont="1" applyFill="1" applyBorder="1" applyAlignment="1">
      <alignment horizontal="centerContinuous" vertical="center"/>
    </xf>
    <xf numFmtId="0" fontId="61" fillId="4" borderId="63" xfId="130" applyFont="1" applyFill="1" applyBorder="1" applyAlignment="1">
      <alignment horizontal="centerContinuous" vertical="center"/>
    </xf>
    <xf numFmtId="0" fontId="61" fillId="4" borderId="11" xfId="130" applyFont="1" applyFill="1" applyBorder="1" applyAlignment="1">
      <alignment horizontal="center" vertical="center"/>
    </xf>
    <xf numFmtId="0" fontId="61" fillId="4" borderId="11" xfId="130" applyFont="1" applyFill="1" applyBorder="1" applyAlignment="1">
      <alignment horizontal="centerContinuous" vertical="center"/>
    </xf>
    <xf numFmtId="0" fontId="61" fillId="4" borderId="64" xfId="130" applyFont="1" applyFill="1" applyBorder="1" applyAlignment="1">
      <alignment horizontal="centerContinuous" vertical="center"/>
    </xf>
    <xf numFmtId="41" fontId="14" fillId="0" borderId="5" xfId="0" applyNumberFormat="1" applyFont="1" applyBorder="1">
      <alignment vertical="center"/>
    </xf>
    <xf numFmtId="41" fontId="14" fillId="0" borderId="0" xfId="0" applyNumberFormat="1" applyFont="1" applyBorder="1">
      <alignment vertical="center"/>
    </xf>
    <xf numFmtId="41" fontId="14" fillId="0" borderId="5" xfId="59" applyNumberFormat="1" applyFont="1" applyFill="1" applyBorder="1" applyAlignment="1">
      <alignment horizontal="right" vertical="center"/>
    </xf>
    <xf numFmtId="41" fontId="14" fillId="0" borderId="0" xfId="59" applyNumberFormat="1" applyFont="1" applyFill="1" applyBorder="1" applyAlignment="1">
      <alignment horizontal="center" vertical="center"/>
    </xf>
    <xf numFmtId="41" fontId="14" fillId="0" borderId="0" xfId="59" applyNumberFormat="1" applyFont="1" applyFill="1" applyBorder="1" applyAlignment="1">
      <alignment horizontal="right" vertical="center"/>
    </xf>
    <xf numFmtId="41" fontId="14" fillId="0" borderId="7" xfId="59" applyNumberFormat="1" applyFont="1" applyFill="1" applyBorder="1" applyAlignment="1">
      <alignment horizontal="right" vertical="center"/>
    </xf>
    <xf numFmtId="41" fontId="14" fillId="0" borderId="8" xfId="59" applyNumberFormat="1" applyFont="1" applyFill="1" applyBorder="1" applyAlignment="1">
      <alignment horizontal="right" vertical="center"/>
    </xf>
    <xf numFmtId="41" fontId="14" fillId="0" borderId="29" xfId="59" applyNumberFormat="1" applyFont="1" applyFill="1" applyBorder="1" applyAlignment="1">
      <alignment horizontal="right" vertical="center"/>
    </xf>
    <xf numFmtId="41" fontId="14" fillId="0" borderId="5" xfId="0" applyNumberFormat="1" applyFont="1" applyBorder="1" applyAlignment="1">
      <alignment horizontal="right" vertical="center"/>
    </xf>
    <xf numFmtId="41" fontId="14" fillId="0" borderId="0" xfId="0" applyNumberFormat="1" applyFont="1" applyBorder="1" applyAlignment="1">
      <alignment horizontal="right" vertical="center"/>
    </xf>
    <xf numFmtId="178" fontId="61" fillId="4" borderId="2" xfId="0" applyNumberFormat="1" applyFont="1" applyFill="1" applyBorder="1" applyAlignment="1">
      <alignment horizontal="center" vertical="center" wrapText="1"/>
    </xf>
    <xf numFmtId="41" fontId="14" fillId="0" borderId="54" xfId="0" applyNumberFormat="1" applyFont="1" applyBorder="1">
      <alignment vertical="center"/>
    </xf>
    <xf numFmtId="41" fontId="14" fillId="0" borderId="54" xfId="59" applyNumberFormat="1" applyFont="1" applyFill="1" applyBorder="1" applyAlignment="1">
      <alignment vertical="center"/>
    </xf>
    <xf numFmtId="41" fontId="14" fillId="0" borderId="56" xfId="59" applyNumberFormat="1" applyFont="1" applyFill="1" applyBorder="1" applyAlignment="1">
      <alignment horizontal="right" vertical="center"/>
    </xf>
    <xf numFmtId="41" fontId="14" fillId="0" borderId="51" xfId="59" applyNumberFormat="1" applyFont="1" applyFill="1" applyBorder="1" applyAlignment="1">
      <alignment horizontal="right" vertical="center"/>
    </xf>
    <xf numFmtId="0" fontId="74" fillId="2" borderId="50" xfId="0" applyFont="1" applyFill="1" applyBorder="1" applyAlignment="1">
      <alignment horizontal="center" vertical="center"/>
    </xf>
    <xf numFmtId="0" fontId="40" fillId="2" borderId="58" xfId="0" applyFont="1" applyFill="1" applyBorder="1" applyAlignment="1">
      <alignment horizontal="left" vertical="center"/>
    </xf>
    <xf numFmtId="178" fontId="5" fillId="2" borderId="59" xfId="0" applyNumberFormat="1" applyFont="1" applyFill="1" applyBorder="1" applyAlignment="1">
      <alignment vertical="center"/>
    </xf>
    <xf numFmtId="0" fontId="61" fillId="4" borderId="11" xfId="0" applyFont="1" applyFill="1" applyBorder="1" applyAlignment="1">
      <alignment vertical="center" wrapText="1"/>
    </xf>
    <xf numFmtId="41" fontId="14" fillId="0" borderId="33" xfId="0" applyNumberFormat="1" applyFont="1" applyBorder="1">
      <alignment vertical="center"/>
    </xf>
    <xf numFmtId="41" fontId="14" fillId="0" borderId="34" xfId="0" applyNumberFormat="1" applyFont="1" applyBorder="1">
      <alignment vertical="center"/>
    </xf>
    <xf numFmtId="41" fontId="61" fillId="0" borderId="7" xfId="14" applyNumberFormat="1" applyFont="1" applyFill="1" applyBorder="1" applyAlignment="1">
      <alignment horizontal="right" vertical="center"/>
    </xf>
    <xf numFmtId="41" fontId="14" fillId="0" borderId="102" xfId="0" applyNumberFormat="1" applyFont="1" applyBorder="1">
      <alignment vertical="center"/>
    </xf>
    <xf numFmtId="41" fontId="61" fillId="0" borderId="56" xfId="14" applyNumberFormat="1" applyFont="1" applyFill="1" applyBorder="1" applyAlignment="1">
      <alignment horizontal="right" vertical="center"/>
    </xf>
    <xf numFmtId="41" fontId="61" fillId="0" borderId="51" xfId="14" applyNumberFormat="1" applyFont="1" applyFill="1" applyBorder="1" applyAlignment="1">
      <alignment horizontal="right" vertical="center"/>
    </xf>
    <xf numFmtId="41" fontId="14" fillId="0" borderId="56" xfId="0" applyNumberFormat="1" applyFont="1" applyBorder="1">
      <alignment vertical="center"/>
    </xf>
    <xf numFmtId="0" fontId="61" fillId="2" borderId="126" xfId="0" applyFont="1" applyFill="1" applyBorder="1" applyAlignment="1">
      <alignment horizontal="center" vertical="center"/>
    </xf>
    <xf numFmtId="0" fontId="61" fillId="2" borderId="127" xfId="0" applyFont="1" applyFill="1" applyBorder="1" applyAlignment="1">
      <alignment horizontal="center" vertical="center"/>
    </xf>
    <xf numFmtId="0" fontId="61" fillId="2" borderId="128" xfId="0" applyFont="1" applyFill="1" applyBorder="1" applyAlignment="1">
      <alignment horizontal="center" vertical="center"/>
    </xf>
    <xf numFmtId="0" fontId="61" fillId="2" borderId="126" xfId="0" applyFont="1" applyFill="1" applyBorder="1" applyAlignment="1">
      <alignment horizontal="left" vertical="center"/>
    </xf>
    <xf numFmtId="0" fontId="57" fillId="4" borderId="61" xfId="0" applyFont="1" applyFill="1" applyBorder="1" applyAlignment="1">
      <alignment horizontal="center" vertical="center" wrapText="1"/>
    </xf>
    <xf numFmtId="0" fontId="57" fillId="4" borderId="2" xfId="0" applyFont="1" applyFill="1" applyBorder="1" applyAlignment="1">
      <alignment horizontal="center" vertical="center" wrapText="1"/>
    </xf>
    <xf numFmtId="0" fontId="57" fillId="4" borderId="3" xfId="0" applyFont="1" applyFill="1" applyBorder="1" applyAlignment="1">
      <alignment horizontal="center" vertical="center" wrapText="1"/>
    </xf>
    <xf numFmtId="0" fontId="61" fillId="4" borderId="9" xfId="0" applyFont="1" applyFill="1" applyBorder="1" applyAlignment="1">
      <alignment horizontal="center" vertical="center"/>
    </xf>
    <xf numFmtId="0" fontId="61" fillId="4" borderId="2" xfId="0" applyFont="1" applyFill="1" applyBorder="1" applyAlignment="1">
      <alignment horizontal="center" vertical="center" wrapText="1"/>
    </xf>
    <xf numFmtId="0" fontId="61" fillId="4" borderId="9" xfId="0" applyFont="1" applyFill="1" applyBorder="1" applyAlignment="1">
      <alignment horizontal="center" vertical="center" wrapText="1"/>
    </xf>
    <xf numFmtId="0" fontId="61" fillId="4" borderId="5" xfId="0" applyFont="1" applyFill="1" applyBorder="1" applyAlignment="1">
      <alignment horizontal="center" vertical="center" wrapText="1"/>
    </xf>
    <xf numFmtId="41" fontId="61" fillId="0" borderId="0" xfId="0" applyNumberFormat="1" applyFont="1" applyBorder="1">
      <alignment vertical="center"/>
    </xf>
    <xf numFmtId="0" fontId="57" fillId="4" borderId="1" xfId="0" applyFont="1" applyFill="1" applyBorder="1" applyAlignment="1">
      <alignment horizontal="center" vertical="center" wrapText="1"/>
    </xf>
    <xf numFmtId="0" fontId="57" fillId="4" borderId="9" xfId="0" applyFont="1" applyFill="1" applyBorder="1" applyAlignment="1">
      <alignment horizontal="center" vertical="center" wrapText="1"/>
    </xf>
    <xf numFmtId="0" fontId="61" fillId="4" borderId="7" xfId="0" applyFont="1" applyFill="1" applyBorder="1" applyAlignment="1">
      <alignment horizontal="center" vertical="center"/>
    </xf>
    <xf numFmtId="0" fontId="61" fillId="4" borderId="1" xfId="0" applyFont="1" applyFill="1" applyBorder="1" applyAlignment="1">
      <alignment horizontal="center" vertical="center" wrapText="1"/>
    </xf>
    <xf numFmtId="0" fontId="61" fillId="2" borderId="4" xfId="0" applyFont="1" applyFill="1" applyBorder="1" applyAlignment="1">
      <alignment horizontal="center" vertical="center"/>
    </xf>
    <xf numFmtId="41" fontId="61" fillId="0" borderId="33" xfId="0" applyNumberFormat="1" applyFont="1" applyBorder="1">
      <alignment vertical="center"/>
    </xf>
    <xf numFmtId="41" fontId="61" fillId="0" borderId="34" xfId="0" applyNumberFormat="1" applyFont="1" applyBorder="1">
      <alignment vertical="center"/>
    </xf>
    <xf numFmtId="41" fontId="61" fillId="0" borderId="34" xfId="60" applyNumberFormat="1" applyFont="1" applyFill="1" applyBorder="1" applyAlignment="1">
      <alignment vertical="center"/>
    </xf>
    <xf numFmtId="41" fontId="14" fillId="0" borderId="42" xfId="14" applyNumberFormat="1" applyFont="1" applyFill="1" applyBorder="1" applyAlignment="1">
      <alignment horizontal="right" vertical="center"/>
    </xf>
    <xf numFmtId="41" fontId="14" fillId="0" borderId="43" xfId="14" applyNumberFormat="1" applyFont="1" applyFill="1" applyBorder="1" applyAlignment="1">
      <alignment horizontal="right" vertical="center"/>
    </xf>
    <xf numFmtId="41" fontId="14" fillId="0" borderId="43" xfId="14" applyNumberFormat="1" applyFont="1" applyFill="1" applyBorder="1" applyAlignment="1">
      <alignment vertical="center"/>
    </xf>
    <xf numFmtId="41" fontId="14" fillId="0" borderId="43" xfId="60" applyNumberFormat="1" applyFont="1" applyFill="1" applyBorder="1" applyAlignment="1">
      <alignment vertical="center"/>
    </xf>
    <xf numFmtId="41" fontId="14" fillId="0" borderId="7" xfId="14" applyNumberFormat="1" applyFont="1" applyFill="1" applyBorder="1" applyAlignment="1">
      <alignment horizontal="right" vertical="center"/>
    </xf>
    <xf numFmtId="41" fontId="14" fillId="0" borderId="8" xfId="14" applyNumberFormat="1" applyFont="1" applyFill="1" applyBorder="1" applyAlignment="1">
      <alignment horizontal="right" vertical="center"/>
    </xf>
    <xf numFmtId="41" fontId="14" fillId="0" borderId="29" xfId="14" applyNumberFormat="1" applyFont="1" applyFill="1" applyBorder="1" applyAlignment="1">
      <alignment horizontal="right" vertical="center"/>
    </xf>
    <xf numFmtId="41" fontId="61" fillId="0" borderId="102" xfId="0" applyNumberFormat="1" applyFont="1" applyBorder="1">
      <alignment vertical="center"/>
    </xf>
    <xf numFmtId="41" fontId="61" fillId="0" borderId="102" xfId="60" applyNumberFormat="1" applyFont="1" applyFill="1" applyBorder="1" applyAlignment="1">
      <alignment vertical="center"/>
    </xf>
    <xf numFmtId="0" fontId="14" fillId="2" borderId="52" xfId="0" applyFont="1" applyFill="1" applyBorder="1" applyAlignment="1">
      <alignment horizontal="center" vertical="center"/>
    </xf>
    <xf numFmtId="41" fontId="14" fillId="0" borderId="103" xfId="60" applyNumberFormat="1" applyFont="1" applyFill="1" applyBorder="1" applyAlignment="1">
      <alignment vertical="center"/>
    </xf>
    <xf numFmtId="0" fontId="14" fillId="2" borderId="55" xfId="0" applyFont="1" applyFill="1" applyBorder="1" applyAlignment="1">
      <alignment horizontal="center" vertical="center"/>
    </xf>
    <xf numFmtId="41" fontId="14" fillId="0" borderId="56" xfId="14" applyNumberFormat="1" applyFont="1" applyFill="1" applyBorder="1" applyAlignment="1">
      <alignment horizontal="right" vertical="center"/>
    </xf>
    <xf numFmtId="0" fontId="14" fillId="2" borderId="57" xfId="0" applyFont="1" applyFill="1" applyBorder="1" applyAlignment="1">
      <alignment horizontal="center" vertical="center"/>
    </xf>
    <xf numFmtId="41" fontId="14" fillId="0" borderId="51" xfId="14" applyNumberFormat="1" applyFont="1" applyFill="1" applyBorder="1" applyAlignment="1">
      <alignment horizontal="right" vertical="center"/>
    </xf>
    <xf numFmtId="0" fontId="14" fillId="2" borderId="52" xfId="0" applyFont="1" applyFill="1" applyBorder="1" applyAlignment="1">
      <alignment horizontal="left" vertical="center"/>
    </xf>
    <xf numFmtId="41" fontId="14" fillId="0" borderId="33" xfId="61" applyNumberFormat="1" applyFont="1" applyFill="1" applyBorder="1" applyAlignment="1">
      <alignment vertical="center"/>
    </xf>
    <xf numFmtId="41" fontId="14" fillId="0" borderId="34" xfId="61" applyNumberFormat="1" applyFont="1" applyFill="1" applyBorder="1" applyAlignment="1">
      <alignment vertical="center"/>
    </xf>
    <xf numFmtId="41" fontId="14" fillId="0" borderId="34" xfId="61" applyNumberFormat="1" applyFont="1" applyFill="1" applyBorder="1" applyAlignment="1">
      <alignment horizontal="right" vertical="center"/>
    </xf>
    <xf numFmtId="41" fontId="14" fillId="0" borderId="42" xfId="61" applyNumberFormat="1" applyFont="1" applyFill="1" applyBorder="1" applyAlignment="1">
      <alignment vertical="center"/>
    </xf>
    <xf numFmtId="41" fontId="14" fillId="0" borderId="43" xfId="61" applyNumberFormat="1" applyFont="1" applyFill="1" applyBorder="1" applyAlignment="1">
      <alignment vertical="center"/>
    </xf>
    <xf numFmtId="41" fontId="14" fillId="0" borderId="43" xfId="61" applyNumberFormat="1" applyFont="1" applyFill="1" applyBorder="1" applyAlignment="1">
      <alignment horizontal="right" vertical="center"/>
    </xf>
    <xf numFmtId="41" fontId="14" fillId="0" borderId="7" xfId="61" applyNumberFormat="1" applyFont="1" applyFill="1" applyBorder="1" applyAlignment="1">
      <alignment vertical="center"/>
    </xf>
    <xf numFmtId="41" fontId="14" fillId="0" borderId="8" xfId="61" applyNumberFormat="1" applyFont="1" applyFill="1" applyBorder="1" applyAlignment="1">
      <alignment vertical="center"/>
    </xf>
    <xf numFmtId="0" fontId="61" fillId="2" borderId="1" xfId="0" applyFont="1" applyFill="1" applyBorder="1" applyAlignment="1">
      <alignment horizontal="center" vertical="center"/>
    </xf>
    <xf numFmtId="41" fontId="14" fillId="0" borderId="29" xfId="61" applyNumberFormat="1" applyFont="1" applyFill="1" applyBorder="1" applyAlignment="1">
      <alignment vertical="center"/>
    </xf>
    <xf numFmtId="41" fontId="14" fillId="0" borderId="4" xfId="0" applyNumberFormat="1" applyFont="1" applyBorder="1">
      <alignment vertical="center"/>
    </xf>
    <xf numFmtId="0" fontId="61" fillId="2" borderId="88" xfId="0" applyFont="1" applyFill="1" applyBorder="1" applyAlignment="1">
      <alignment horizontal="center" vertical="center"/>
    </xf>
    <xf numFmtId="0" fontId="61" fillId="2" borderId="89" xfId="0" applyFont="1" applyFill="1" applyBorder="1" applyAlignment="1">
      <alignment horizontal="center" vertical="center"/>
    </xf>
    <xf numFmtId="41" fontId="14" fillId="0" borderId="102" xfId="61" applyNumberFormat="1" applyFont="1" applyFill="1" applyBorder="1" applyAlignment="1">
      <alignment vertical="center"/>
    </xf>
    <xf numFmtId="41" fontId="14" fillId="0" borderId="103" xfId="61" applyNumberFormat="1" applyFont="1" applyFill="1" applyBorder="1" applyAlignment="1">
      <alignment vertical="center"/>
    </xf>
    <xf numFmtId="41" fontId="14" fillId="0" borderId="56" xfId="61" applyNumberFormat="1" applyFont="1" applyFill="1" applyBorder="1" applyAlignment="1">
      <alignment vertical="center"/>
    </xf>
    <xf numFmtId="41" fontId="14" fillId="0" borderId="51" xfId="61" applyNumberFormat="1" applyFont="1" applyFill="1" applyBorder="1" applyAlignment="1">
      <alignment vertical="center"/>
    </xf>
    <xf numFmtId="0" fontId="74" fillId="2" borderId="90" xfId="0" applyFont="1" applyFill="1" applyBorder="1" applyAlignment="1">
      <alignment horizontal="left" vertical="center"/>
    </xf>
    <xf numFmtId="41" fontId="14" fillId="0" borderId="33" xfId="62" applyNumberFormat="1" applyFont="1" applyFill="1" applyBorder="1" applyAlignment="1">
      <alignment vertical="center"/>
    </xf>
    <xf numFmtId="41" fontId="14" fillId="0" borderId="34" xfId="62" applyNumberFormat="1" applyFont="1" applyFill="1" applyBorder="1" applyAlignment="1">
      <alignment vertical="center"/>
    </xf>
    <xf numFmtId="41" fontId="14" fillId="0" borderId="42" xfId="62" applyNumberFormat="1" applyFont="1" applyFill="1" applyBorder="1" applyAlignment="1">
      <alignment vertical="center"/>
    </xf>
    <xf numFmtId="41" fontId="14" fillId="0" borderId="43" xfId="62" applyNumberFormat="1" applyFont="1" applyFill="1" applyBorder="1" applyAlignment="1">
      <alignment vertical="center"/>
    </xf>
    <xf numFmtId="41" fontId="14" fillId="0" borderId="7" xfId="62" applyNumberFormat="1" applyFont="1" applyFill="1" applyBorder="1" applyAlignment="1">
      <alignment vertical="center"/>
    </xf>
    <xf numFmtId="41" fontId="14" fillId="0" borderId="8" xfId="62" applyNumberFormat="1" applyFont="1" applyFill="1" applyBorder="1" applyAlignment="1">
      <alignment vertical="center"/>
    </xf>
    <xf numFmtId="41" fontId="14" fillId="0" borderId="26" xfId="62" applyNumberFormat="1" applyFont="1" applyFill="1" applyBorder="1" applyAlignment="1">
      <alignment vertical="center"/>
    </xf>
    <xf numFmtId="41" fontId="14" fillId="0" borderId="27" xfId="62" applyNumberFormat="1" applyFont="1" applyFill="1" applyBorder="1" applyAlignment="1">
      <alignment vertical="center"/>
    </xf>
    <xf numFmtId="0" fontId="61" fillId="2" borderId="87" xfId="0" applyFont="1" applyFill="1" applyBorder="1" applyAlignment="1">
      <alignment horizontal="center" vertical="center"/>
    </xf>
    <xf numFmtId="41" fontId="14" fillId="0" borderId="102" xfId="62" applyNumberFormat="1" applyFont="1" applyFill="1" applyBorder="1" applyAlignment="1">
      <alignment vertical="center"/>
    </xf>
    <xf numFmtId="41" fontId="14" fillId="0" borderId="103" xfId="62" applyNumberFormat="1" applyFont="1" applyFill="1" applyBorder="1" applyAlignment="1">
      <alignment vertical="center"/>
    </xf>
    <xf numFmtId="41" fontId="14" fillId="0" borderId="56" xfId="62" applyNumberFormat="1" applyFont="1" applyFill="1" applyBorder="1" applyAlignment="1">
      <alignment vertical="center"/>
    </xf>
    <xf numFmtId="41" fontId="14" fillId="0" borderId="53" xfId="62" applyNumberFormat="1" applyFont="1" applyFill="1" applyBorder="1" applyAlignment="1">
      <alignment vertical="center"/>
    </xf>
    <xf numFmtId="41" fontId="14" fillId="0" borderId="33" xfId="63" applyNumberFormat="1" applyFont="1" applyFill="1" applyBorder="1" applyAlignment="1">
      <alignment vertical="center"/>
    </xf>
    <xf numFmtId="41" fontId="14" fillId="0" borderId="34" xfId="63" applyNumberFormat="1" applyFont="1" applyFill="1" applyBorder="1" applyAlignment="1">
      <alignment vertical="center"/>
    </xf>
    <xf numFmtId="41" fontId="14" fillId="0" borderId="42" xfId="63" applyNumberFormat="1" applyFont="1" applyFill="1" applyBorder="1" applyAlignment="1">
      <alignment vertical="center"/>
    </xf>
    <xf numFmtId="41" fontId="14" fillId="0" borderId="43" xfId="63" applyNumberFormat="1" applyFont="1" applyFill="1" applyBorder="1" applyAlignment="1">
      <alignment vertical="center"/>
    </xf>
    <xf numFmtId="41" fontId="14" fillId="0" borderId="7" xfId="63" applyNumberFormat="1" applyFont="1" applyFill="1" applyBorder="1" applyAlignment="1">
      <alignment vertical="center"/>
    </xf>
    <xf numFmtId="41" fontId="14" fillId="0" borderId="8" xfId="63" applyNumberFormat="1" applyFont="1" applyFill="1" applyBorder="1" applyAlignment="1">
      <alignment vertical="center"/>
    </xf>
    <xf numFmtId="41" fontId="14" fillId="0" borderId="29" xfId="63" applyNumberFormat="1" applyFont="1" applyFill="1" applyBorder="1" applyAlignment="1">
      <alignment vertical="center"/>
    </xf>
    <xf numFmtId="183" fontId="14" fillId="0" borderId="0" xfId="2" applyNumberFormat="1" applyFont="1" applyBorder="1">
      <alignment vertical="center"/>
    </xf>
    <xf numFmtId="183" fontId="14" fillId="0" borderId="8" xfId="2" applyNumberFormat="1" applyFont="1" applyBorder="1">
      <alignment vertical="center"/>
    </xf>
    <xf numFmtId="0" fontId="61" fillId="0" borderId="90" xfId="0" applyFont="1" applyFill="1" applyBorder="1" applyAlignment="1">
      <alignment horizontal="center" vertical="center" wrapText="1"/>
    </xf>
    <xf numFmtId="41" fontId="14" fillId="0" borderId="102" xfId="63" applyNumberFormat="1" applyFont="1" applyFill="1" applyBorder="1" applyAlignment="1">
      <alignment vertical="center"/>
    </xf>
    <xf numFmtId="41" fontId="14" fillId="0" borderId="103" xfId="63" applyNumberFormat="1" applyFont="1" applyFill="1" applyBorder="1" applyAlignment="1">
      <alignment vertical="center"/>
    </xf>
    <xf numFmtId="41" fontId="14" fillId="0" borderId="56" xfId="63" applyNumberFormat="1" applyFont="1" applyFill="1" applyBorder="1" applyAlignment="1">
      <alignment vertical="center"/>
    </xf>
    <xf numFmtId="41" fontId="14" fillId="0" borderId="51" xfId="63" applyNumberFormat="1" applyFont="1" applyFill="1" applyBorder="1" applyAlignment="1">
      <alignment vertical="center"/>
    </xf>
    <xf numFmtId="183" fontId="14" fillId="0" borderId="54" xfId="2" applyNumberFormat="1" applyFont="1" applyBorder="1">
      <alignment vertical="center"/>
    </xf>
    <xf numFmtId="183" fontId="14" fillId="0" borderId="56" xfId="2" applyNumberFormat="1" applyFont="1" applyBorder="1">
      <alignment vertical="center"/>
    </xf>
    <xf numFmtId="0" fontId="15" fillId="2" borderId="46" xfId="0" applyFont="1" applyFill="1" applyBorder="1" applyAlignment="1">
      <alignment horizontal="center" vertical="center"/>
    </xf>
    <xf numFmtId="41" fontId="14" fillId="0" borderId="29" xfId="0" applyNumberFormat="1" applyFont="1" applyBorder="1">
      <alignment vertical="center"/>
    </xf>
    <xf numFmtId="41" fontId="14" fillId="0" borderId="40" xfId="0" applyNumberFormat="1" applyFont="1" applyBorder="1">
      <alignment vertical="center"/>
    </xf>
    <xf numFmtId="41" fontId="14" fillId="0" borderId="75" xfId="0" applyNumberFormat="1" applyFont="1" applyBorder="1">
      <alignment vertical="center"/>
    </xf>
    <xf numFmtId="41" fontId="14" fillId="2" borderId="75" xfId="0" applyNumberFormat="1" applyFont="1" applyFill="1" applyBorder="1" applyAlignment="1">
      <alignment horizontal="center" vertical="center"/>
    </xf>
    <xf numFmtId="41" fontId="14" fillId="2" borderId="80" xfId="0" applyNumberFormat="1" applyFont="1" applyFill="1" applyBorder="1" applyAlignment="1">
      <alignment horizontal="center" vertical="center"/>
    </xf>
    <xf numFmtId="41" fontId="14" fillId="0" borderId="39" xfId="0" applyNumberFormat="1" applyFont="1" applyBorder="1">
      <alignment vertical="center"/>
    </xf>
    <xf numFmtId="41" fontId="14" fillId="0" borderId="74" xfId="0" applyNumberFormat="1" applyFont="1" applyBorder="1">
      <alignment vertical="center"/>
    </xf>
    <xf numFmtId="41" fontId="14" fillId="0" borderId="78" xfId="0" applyNumberFormat="1" applyFont="1" applyBorder="1">
      <alignment vertical="center"/>
    </xf>
    <xf numFmtId="41" fontId="14" fillId="2" borderId="79" xfId="0" applyNumberFormat="1" applyFont="1" applyFill="1" applyBorder="1" applyAlignment="1">
      <alignment horizontal="center" vertical="center"/>
    </xf>
    <xf numFmtId="0" fontId="40" fillId="2" borderId="49" xfId="0" applyFont="1" applyFill="1" applyBorder="1" applyAlignment="1">
      <alignment horizontal="right" vertical="center"/>
    </xf>
    <xf numFmtId="41" fontId="14" fillId="2" borderId="110" xfId="0" applyNumberFormat="1" applyFont="1" applyFill="1" applyBorder="1" applyAlignment="1">
      <alignment horizontal="center" vertical="center"/>
    </xf>
    <xf numFmtId="41" fontId="14" fillId="2" borderId="125" xfId="0" applyNumberFormat="1" applyFont="1" applyFill="1" applyBorder="1" applyAlignment="1">
      <alignment horizontal="center" vertical="center"/>
    </xf>
    <xf numFmtId="177" fontId="7" fillId="2" borderId="46" xfId="0" applyNumberFormat="1" applyFont="1" applyFill="1" applyBorder="1" applyAlignment="1">
      <alignment vertical="center"/>
    </xf>
    <xf numFmtId="177" fontId="7" fillId="2" borderId="46" xfId="0" applyNumberFormat="1" applyFont="1" applyFill="1" applyBorder="1" applyAlignment="1">
      <alignment horizontal="left" vertical="center"/>
    </xf>
    <xf numFmtId="41" fontId="61" fillId="3" borderId="80" xfId="0" applyNumberFormat="1" applyFont="1" applyFill="1" applyBorder="1" applyAlignment="1">
      <alignment horizontal="center" vertical="center"/>
    </xf>
    <xf numFmtId="41" fontId="61" fillId="3" borderId="72" xfId="0" applyNumberFormat="1" applyFont="1" applyFill="1" applyBorder="1" applyAlignment="1">
      <alignment horizontal="center" vertical="center"/>
    </xf>
    <xf numFmtId="41" fontId="61" fillId="2" borderId="72" xfId="0" applyNumberFormat="1" applyFont="1" applyFill="1" applyBorder="1" applyAlignment="1">
      <alignment horizontal="center" vertical="center"/>
    </xf>
    <xf numFmtId="41" fontId="61" fillId="3" borderId="39" xfId="0" applyNumberFormat="1" applyFont="1" applyFill="1" applyBorder="1" applyAlignment="1">
      <alignment horizontal="center" vertical="center"/>
    </xf>
    <xf numFmtId="41" fontId="61" fillId="3" borderId="40" xfId="0" applyNumberFormat="1" applyFont="1" applyFill="1" applyBorder="1" applyAlignment="1">
      <alignment horizontal="center" vertical="center"/>
    </xf>
    <xf numFmtId="41" fontId="61" fillId="3" borderId="74" xfId="0" applyNumberFormat="1" applyFont="1" applyFill="1" applyBorder="1" applyAlignment="1">
      <alignment horizontal="center" vertical="center"/>
    </xf>
    <xf numFmtId="41" fontId="61" fillId="3" borderId="75" xfId="0" applyNumberFormat="1" applyFont="1" applyFill="1" applyBorder="1" applyAlignment="1">
      <alignment horizontal="center" vertical="center"/>
    </xf>
    <xf numFmtId="41" fontId="61" fillId="3" borderId="78" xfId="0" applyNumberFormat="1" applyFont="1" applyFill="1" applyBorder="1" applyAlignment="1">
      <alignment horizontal="center" vertical="center"/>
    </xf>
    <xf numFmtId="41" fontId="61" fillId="3" borderId="79" xfId="0" applyNumberFormat="1" applyFont="1" applyFill="1" applyBorder="1" applyAlignment="1">
      <alignment horizontal="center" vertical="center"/>
    </xf>
    <xf numFmtId="178" fontId="8" fillId="2" borderId="48" xfId="0" applyNumberFormat="1" applyFont="1" applyFill="1" applyBorder="1" applyAlignment="1">
      <alignment vertical="center"/>
    </xf>
    <xf numFmtId="41" fontId="61" fillId="3" borderId="106" xfId="0" applyNumberFormat="1" applyFont="1" applyFill="1" applyBorder="1" applyAlignment="1">
      <alignment horizontal="center" vertical="center"/>
    </xf>
    <xf numFmtId="41" fontId="61" fillId="3" borderId="108" xfId="0" applyNumberFormat="1" applyFont="1" applyFill="1" applyBorder="1" applyAlignment="1">
      <alignment horizontal="center" vertical="center"/>
    </xf>
    <xf numFmtId="41" fontId="61" fillId="3" borderId="110" xfId="0" applyNumberFormat="1" applyFont="1" applyFill="1" applyBorder="1" applyAlignment="1">
      <alignment horizontal="center" vertical="center"/>
    </xf>
    <xf numFmtId="41" fontId="61" fillId="3" borderId="125" xfId="0" applyNumberFormat="1" applyFont="1" applyFill="1" applyBorder="1" applyAlignment="1">
      <alignment horizontal="center" vertical="center"/>
    </xf>
    <xf numFmtId="41" fontId="61" fillId="3" borderId="33" xfId="11" applyNumberFormat="1" applyFont="1" applyFill="1" applyBorder="1" applyAlignment="1">
      <alignment horizontal="center" vertical="center"/>
    </xf>
    <xf numFmtId="41" fontId="61" fillId="3" borderId="34" xfId="11" applyNumberFormat="1" applyFont="1" applyFill="1" applyBorder="1" applyAlignment="1">
      <alignment horizontal="center" vertical="center"/>
    </xf>
    <xf numFmtId="41" fontId="14" fillId="0" borderId="42" xfId="0" applyNumberFormat="1" applyFont="1" applyBorder="1">
      <alignment vertical="center"/>
    </xf>
    <xf numFmtId="41" fontId="14" fillId="0" borderId="43" xfId="0" applyNumberFormat="1" applyFont="1" applyBorder="1">
      <alignment vertical="center"/>
    </xf>
    <xf numFmtId="41" fontId="61" fillId="4" borderId="9" xfId="64" applyNumberFormat="1" applyFont="1" applyFill="1" applyBorder="1" applyAlignment="1">
      <alignment horizontal="center" vertical="center" wrapText="1"/>
    </xf>
    <xf numFmtId="41" fontId="61" fillId="4" borderId="3" xfId="64" applyNumberFormat="1" applyFont="1" applyFill="1" applyBorder="1" applyAlignment="1">
      <alignment horizontal="center" vertical="center" wrapText="1"/>
    </xf>
    <xf numFmtId="41" fontId="61" fillId="4" borderId="2" xfId="64" applyNumberFormat="1" applyFont="1" applyFill="1" applyBorder="1" applyAlignment="1">
      <alignment horizontal="center" vertical="center" wrapText="1"/>
    </xf>
    <xf numFmtId="41" fontId="61" fillId="4" borderId="7" xfId="64" applyNumberFormat="1" applyFont="1" applyFill="1" applyBorder="1" applyAlignment="1">
      <alignment horizontal="center" vertical="center" wrapText="1"/>
    </xf>
    <xf numFmtId="41" fontId="61" fillId="4" borderId="51" xfId="64" applyNumberFormat="1" applyFont="1" applyFill="1" applyBorder="1" applyAlignment="1">
      <alignment horizontal="center" vertical="center" wrapText="1"/>
    </xf>
    <xf numFmtId="178" fontId="61" fillId="2" borderId="90" xfId="0" applyNumberFormat="1" applyFont="1" applyFill="1" applyBorder="1" applyAlignment="1">
      <alignment horizontal="center" vertical="center"/>
    </xf>
    <xf numFmtId="178" fontId="61" fillId="2" borderId="91" xfId="0" applyNumberFormat="1" applyFont="1" applyFill="1" applyBorder="1" applyAlignment="1">
      <alignment horizontal="center" vertical="center"/>
    </xf>
    <xf numFmtId="178" fontId="61" fillId="2" borderId="92" xfId="0" applyNumberFormat="1" applyFont="1" applyFill="1" applyBorder="1" applyAlignment="1">
      <alignment horizontal="center" vertical="center"/>
    </xf>
    <xf numFmtId="178" fontId="61" fillId="2" borderId="57" xfId="0" applyNumberFormat="1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left" vertical="center"/>
    </xf>
    <xf numFmtId="41" fontId="14" fillId="3" borderId="132" xfId="0" applyNumberFormat="1" applyFont="1" applyFill="1" applyBorder="1" applyAlignment="1">
      <alignment horizontal="center" vertical="center"/>
    </xf>
    <xf numFmtId="41" fontId="14" fillId="3" borderId="133" xfId="0" applyNumberFormat="1" applyFont="1" applyFill="1" applyBorder="1" applyAlignment="1">
      <alignment horizontal="center" vertical="center"/>
    </xf>
    <xf numFmtId="41" fontId="14" fillId="2" borderId="133" xfId="0" applyNumberFormat="1" applyFont="1" applyFill="1" applyBorder="1" applyAlignment="1">
      <alignment horizontal="center" vertical="center"/>
    </xf>
    <xf numFmtId="41" fontId="14" fillId="2" borderId="133" xfId="11" applyNumberFormat="1" applyFont="1" applyFill="1" applyBorder="1" applyAlignment="1">
      <alignment horizontal="center" vertical="center"/>
    </xf>
    <xf numFmtId="41" fontId="14" fillId="2" borderId="134" xfId="0" applyNumberFormat="1" applyFont="1" applyFill="1" applyBorder="1" applyAlignment="1">
      <alignment horizontal="center" vertical="center"/>
    </xf>
    <xf numFmtId="41" fontId="14" fillId="3" borderId="135" xfId="0" applyNumberFormat="1" applyFont="1" applyFill="1" applyBorder="1" applyAlignment="1">
      <alignment horizontal="center" vertical="center"/>
    </xf>
    <xf numFmtId="41" fontId="14" fillId="3" borderId="136" xfId="0" applyNumberFormat="1" applyFont="1" applyFill="1" applyBorder="1" applyAlignment="1">
      <alignment horizontal="center" vertical="center"/>
    </xf>
    <xf numFmtId="41" fontId="14" fillId="3" borderId="137" xfId="0" applyNumberFormat="1" applyFont="1" applyFill="1" applyBorder="1" applyAlignment="1">
      <alignment horizontal="center" vertical="center"/>
    </xf>
    <xf numFmtId="41" fontId="14" fillId="3" borderId="135" xfId="65" applyNumberFormat="1" applyFont="1" applyFill="1" applyBorder="1" applyAlignment="1">
      <alignment horizontal="center" vertical="center"/>
    </xf>
    <xf numFmtId="41" fontId="14" fillId="3" borderId="136" xfId="65" applyNumberFormat="1" applyFont="1" applyFill="1" applyBorder="1" applyAlignment="1">
      <alignment horizontal="center" vertical="center"/>
    </xf>
    <xf numFmtId="41" fontId="14" fillId="3" borderId="137" xfId="65" applyNumberFormat="1" applyFont="1" applyFill="1" applyBorder="1" applyAlignment="1">
      <alignment horizontal="center" vertical="center"/>
    </xf>
    <xf numFmtId="41" fontId="14" fillId="3" borderId="138" xfId="66" applyNumberFormat="1" applyFont="1" applyFill="1" applyBorder="1" applyAlignment="1">
      <alignment horizontal="center" vertical="center"/>
    </xf>
    <xf numFmtId="41" fontId="14" fillId="3" borderId="139" xfId="66" applyNumberFormat="1" applyFont="1" applyFill="1" applyBorder="1" applyAlignment="1">
      <alignment horizontal="center" vertical="center"/>
    </xf>
    <xf numFmtId="41" fontId="14" fillId="3" borderId="140" xfId="66" applyNumberFormat="1" applyFont="1" applyFill="1" applyBorder="1" applyAlignment="1">
      <alignment horizontal="center" vertical="center"/>
    </xf>
    <xf numFmtId="41" fontId="57" fillId="2" borderId="33" xfId="0" applyNumberFormat="1" applyFont="1" applyFill="1" applyBorder="1" applyAlignment="1">
      <alignment horizontal="center" vertical="center"/>
    </xf>
    <xf numFmtId="41" fontId="57" fillId="2" borderId="34" xfId="0" applyNumberFormat="1" applyFont="1" applyFill="1" applyBorder="1" applyAlignment="1">
      <alignment horizontal="center" vertical="center"/>
    </xf>
    <xf numFmtId="41" fontId="57" fillId="0" borderId="33" xfId="0" applyNumberFormat="1" applyFont="1" applyBorder="1">
      <alignment vertical="center"/>
    </xf>
    <xf numFmtId="41" fontId="57" fillId="0" borderId="34" xfId="0" applyNumberFormat="1" applyFont="1" applyBorder="1">
      <alignment vertical="center"/>
    </xf>
    <xf numFmtId="41" fontId="58" fillId="0" borderId="33" xfId="67" applyNumberFormat="1" applyFont="1" applyBorder="1">
      <alignment vertical="center"/>
    </xf>
    <xf numFmtId="41" fontId="58" fillId="0" borderId="34" xfId="67" applyNumberFormat="1" applyFont="1" applyBorder="1">
      <alignment vertical="center"/>
    </xf>
    <xf numFmtId="41" fontId="58" fillId="0" borderId="42" xfId="67" applyNumberFormat="1" applyFont="1" applyBorder="1">
      <alignment vertical="center"/>
    </xf>
    <xf numFmtId="41" fontId="58" fillId="0" borderId="43" xfId="67" applyNumberFormat="1" applyFont="1" applyBorder="1">
      <alignment vertical="center"/>
    </xf>
    <xf numFmtId="41" fontId="58" fillId="0" borderId="8" xfId="67" applyNumberFormat="1" applyFont="1" applyBorder="1">
      <alignment vertical="center"/>
    </xf>
    <xf numFmtId="41" fontId="58" fillId="0" borderId="29" xfId="67" applyNumberFormat="1" applyFont="1" applyBorder="1">
      <alignment vertical="center"/>
    </xf>
    <xf numFmtId="41" fontId="58" fillId="0" borderId="5" xfId="68" applyNumberFormat="1" applyFont="1" applyBorder="1">
      <alignment vertical="center"/>
    </xf>
    <xf numFmtId="41" fontId="58" fillId="0" borderId="0" xfId="68" applyNumberFormat="1" applyFont="1" applyBorder="1">
      <alignment vertical="center"/>
    </xf>
    <xf numFmtId="178" fontId="76" fillId="0" borderId="0" xfId="0" applyNumberFormat="1" applyFont="1" applyFill="1" applyBorder="1" applyAlignment="1">
      <alignment horizontal="right" vertical="center" wrapText="1"/>
    </xf>
    <xf numFmtId="0" fontId="57" fillId="2" borderId="0" xfId="0" applyFont="1" applyFill="1" applyBorder="1" applyAlignment="1">
      <alignment vertical="center"/>
    </xf>
    <xf numFmtId="41" fontId="58" fillId="0" borderId="0" xfId="11" applyFont="1" applyBorder="1">
      <alignment vertical="center"/>
    </xf>
    <xf numFmtId="41" fontId="58" fillId="0" borderId="7" xfId="68" applyNumberFormat="1" applyFont="1" applyBorder="1">
      <alignment vertical="center"/>
    </xf>
    <xf numFmtId="41" fontId="58" fillId="0" borderId="8" xfId="68" applyNumberFormat="1" applyFont="1" applyBorder="1">
      <alignment vertical="center"/>
    </xf>
    <xf numFmtId="178" fontId="76" fillId="0" borderId="8" xfId="0" applyNumberFormat="1" applyFont="1" applyFill="1" applyBorder="1" applyAlignment="1">
      <alignment horizontal="right" vertical="center" wrapText="1"/>
    </xf>
    <xf numFmtId="178" fontId="76" fillId="0" borderId="12" xfId="0" applyNumberFormat="1" applyFont="1" applyFill="1" applyBorder="1" applyAlignment="1">
      <alignment horizontal="right" vertical="center" wrapText="1"/>
    </xf>
    <xf numFmtId="41" fontId="57" fillId="2" borderId="102" xfId="0" applyNumberFormat="1" applyFont="1" applyFill="1" applyBorder="1" applyAlignment="1">
      <alignment horizontal="center" vertical="center"/>
    </xf>
    <xf numFmtId="0" fontId="58" fillId="0" borderId="91" xfId="0" applyFont="1" applyBorder="1" applyAlignment="1">
      <alignment horizontal="center" vertical="center"/>
    </xf>
    <xf numFmtId="41" fontId="57" fillId="0" borderId="102" xfId="0" applyNumberFormat="1" applyFont="1" applyBorder="1">
      <alignment vertical="center"/>
    </xf>
    <xf numFmtId="41" fontId="58" fillId="0" borderId="102" xfId="67" applyNumberFormat="1" applyFont="1" applyBorder="1">
      <alignment vertical="center"/>
    </xf>
    <xf numFmtId="41" fontId="58" fillId="0" borderId="103" xfId="67" applyNumberFormat="1" applyFont="1" applyBorder="1">
      <alignment vertical="center"/>
    </xf>
    <xf numFmtId="41" fontId="58" fillId="0" borderId="56" xfId="67" applyNumberFormat="1" applyFont="1" applyBorder="1">
      <alignment vertical="center"/>
    </xf>
    <xf numFmtId="41" fontId="58" fillId="0" borderId="51" xfId="67" applyNumberFormat="1" applyFont="1" applyBorder="1">
      <alignment vertical="center"/>
    </xf>
    <xf numFmtId="0" fontId="57" fillId="2" borderId="50" xfId="0" applyFont="1" applyFill="1" applyBorder="1" applyAlignment="1">
      <alignment horizontal="center" vertical="center"/>
    </xf>
    <xf numFmtId="0" fontId="58" fillId="0" borderId="41" xfId="0" applyFont="1" applyBorder="1" applyAlignment="1">
      <alignment horizontal="center" vertical="center"/>
    </xf>
    <xf numFmtId="41" fontId="58" fillId="0" borderId="54" xfId="68" applyNumberFormat="1" applyFont="1" applyBorder="1">
      <alignment vertical="center"/>
    </xf>
    <xf numFmtId="41" fontId="58" fillId="0" borderId="54" xfId="11" applyFont="1" applyBorder="1">
      <alignment vertical="center"/>
    </xf>
    <xf numFmtId="0" fontId="58" fillId="0" borderId="55" xfId="0" applyFont="1" applyBorder="1" applyAlignment="1">
      <alignment horizontal="center" vertical="center"/>
    </xf>
    <xf numFmtId="41" fontId="58" fillId="0" borderId="56" xfId="68" applyNumberFormat="1" applyFont="1" applyBorder="1">
      <alignment vertical="center"/>
    </xf>
    <xf numFmtId="41" fontId="14" fillId="3" borderId="33" xfId="11" applyNumberFormat="1" applyFont="1" applyFill="1" applyBorder="1" applyAlignment="1">
      <alignment horizontal="center" vertical="center"/>
    </xf>
    <xf numFmtId="41" fontId="14" fillId="3" borderId="34" xfId="11" applyNumberFormat="1" applyFont="1" applyFill="1" applyBorder="1" applyAlignment="1">
      <alignment horizontal="center" vertical="center"/>
    </xf>
    <xf numFmtId="41" fontId="14" fillId="0" borderId="33" xfId="12" applyNumberFormat="1" applyFont="1" applyFill="1" applyBorder="1" applyAlignment="1">
      <alignment vertical="center"/>
    </xf>
    <xf numFmtId="41" fontId="14" fillId="0" borderId="42" xfId="12" applyNumberFormat="1" applyFont="1" applyFill="1" applyBorder="1" applyAlignment="1">
      <alignment vertical="center"/>
    </xf>
    <xf numFmtId="41" fontId="14" fillId="0" borderId="43" xfId="12" applyNumberFormat="1" applyFont="1" applyFill="1" applyBorder="1" applyAlignment="1">
      <alignment vertical="center"/>
    </xf>
    <xf numFmtId="41" fontId="14" fillId="0" borderId="7" xfId="12" applyNumberFormat="1" applyFont="1" applyFill="1" applyBorder="1" applyAlignment="1">
      <alignment vertical="center"/>
    </xf>
    <xf numFmtId="41" fontId="14" fillId="0" borderId="8" xfId="12" applyNumberFormat="1" applyFont="1" applyFill="1" applyBorder="1" applyAlignment="1">
      <alignment vertical="center"/>
    </xf>
    <xf numFmtId="41" fontId="14" fillId="0" borderId="29" xfId="12" applyNumberFormat="1" applyFont="1" applyFill="1" applyBorder="1" applyAlignment="1">
      <alignment vertical="center"/>
    </xf>
    <xf numFmtId="178" fontId="5" fillId="3" borderId="48" xfId="0" applyNumberFormat="1" applyFont="1" applyFill="1" applyBorder="1" applyAlignment="1"/>
    <xf numFmtId="41" fontId="14" fillId="3" borderId="102" xfId="11" applyNumberFormat="1" applyFont="1" applyFill="1" applyBorder="1" applyAlignment="1">
      <alignment horizontal="center" vertical="center"/>
    </xf>
    <xf numFmtId="41" fontId="14" fillId="0" borderId="103" xfId="12" applyNumberFormat="1" applyFont="1" applyFill="1" applyBorder="1" applyAlignment="1">
      <alignment vertical="center"/>
    </xf>
    <xf numFmtId="41" fontId="14" fillId="0" borderId="56" xfId="12" applyNumberFormat="1" applyFont="1" applyFill="1" applyBorder="1" applyAlignment="1">
      <alignment vertical="center"/>
    </xf>
    <xf numFmtId="41" fontId="14" fillId="0" borderId="51" xfId="12" applyNumberFormat="1" applyFont="1" applyFill="1" applyBorder="1" applyAlignment="1">
      <alignment vertical="center"/>
    </xf>
    <xf numFmtId="178" fontId="5" fillId="3" borderId="46" xfId="0" applyNumberFormat="1" applyFont="1" applyFill="1" applyBorder="1" applyAlignment="1"/>
    <xf numFmtId="0" fontId="41" fillId="0" borderId="41" xfId="0" applyFont="1" applyFill="1" applyBorder="1" applyAlignment="1">
      <alignment vertical="center"/>
    </xf>
    <xf numFmtId="41" fontId="14" fillId="0" borderId="26" xfId="0" applyNumberFormat="1" applyFont="1" applyFill="1" applyBorder="1" applyAlignment="1" applyProtection="1">
      <alignment horizontal="center" vertical="center" wrapText="1"/>
    </xf>
    <xf numFmtId="41" fontId="14" fillId="0" borderId="27" xfId="0" applyNumberFormat="1" applyFont="1" applyFill="1" applyBorder="1" applyAlignment="1" applyProtection="1">
      <alignment horizontal="center" vertical="center" wrapText="1"/>
    </xf>
    <xf numFmtId="41" fontId="14" fillId="0" borderId="0" xfId="0" applyNumberFormat="1" applyFont="1" applyFill="1" applyBorder="1" applyAlignment="1" applyProtection="1">
      <alignment horizontal="center" vertical="center" wrapText="1"/>
    </xf>
    <xf numFmtId="41" fontId="14" fillId="0" borderId="0" xfId="0" applyNumberFormat="1" applyFont="1" applyFill="1" applyBorder="1" applyAlignment="1" applyProtection="1">
      <alignment horizontal="center" vertical="center"/>
    </xf>
    <xf numFmtId="41" fontId="14" fillId="0" borderId="5" xfId="69" applyNumberFormat="1" applyFont="1" applyBorder="1" applyAlignment="1">
      <alignment horizontal="center" vertical="center"/>
    </xf>
    <xf numFmtId="41" fontId="14" fillId="0" borderId="0" xfId="69" applyNumberFormat="1" applyFont="1" applyBorder="1" applyAlignment="1">
      <alignment horizontal="center" vertical="center"/>
    </xf>
    <xf numFmtId="41" fontId="14" fillId="0" borderId="0" xfId="69" applyNumberFormat="1" applyFont="1" applyFill="1" applyBorder="1" applyAlignment="1" applyProtection="1">
      <alignment horizontal="center" vertical="center" wrapText="1"/>
    </xf>
    <xf numFmtId="41" fontId="14" fillId="0" borderId="7" xfId="69" applyNumberFormat="1" applyFont="1" applyBorder="1" applyAlignment="1">
      <alignment horizontal="center" vertical="center"/>
    </xf>
    <xf numFmtId="41" fontId="14" fillId="0" borderId="8" xfId="69" applyNumberFormat="1" applyFont="1" applyBorder="1" applyAlignment="1">
      <alignment horizontal="center" vertical="center"/>
    </xf>
    <xf numFmtId="41" fontId="14" fillId="0" borderId="8" xfId="69" applyNumberFormat="1" applyFont="1" applyFill="1" applyBorder="1" applyAlignment="1" applyProtection="1">
      <alignment horizontal="center" vertical="center" wrapText="1"/>
    </xf>
    <xf numFmtId="41" fontId="14" fillId="0" borderId="3" xfId="69" applyNumberFormat="1" applyFont="1" applyBorder="1" applyAlignment="1">
      <alignment horizontal="center" vertical="center"/>
    </xf>
    <xf numFmtId="41" fontId="14" fillId="0" borderId="29" xfId="69" applyNumberFormat="1" applyFont="1" applyBorder="1" applyAlignment="1">
      <alignment horizontal="center" vertical="center"/>
    </xf>
    <xf numFmtId="41" fontId="14" fillId="0" borderId="29" xfId="69" applyNumberFormat="1" applyFont="1" applyFill="1" applyBorder="1" applyAlignment="1" applyProtection="1">
      <alignment horizontal="center" vertical="center" wrapText="1"/>
    </xf>
    <xf numFmtId="0" fontId="40" fillId="0" borderId="48" xfId="0" applyFont="1" applyFill="1" applyBorder="1" applyAlignment="1">
      <alignment vertical="center"/>
    </xf>
    <xf numFmtId="0" fontId="0" fillId="0" borderId="48" xfId="0" applyFont="1" applyFill="1" applyBorder="1">
      <alignment vertical="center"/>
    </xf>
    <xf numFmtId="0" fontId="61" fillId="0" borderId="52" xfId="0" applyFont="1" applyFill="1" applyBorder="1" applyAlignment="1" applyProtection="1">
      <alignment horizontal="center" vertical="center"/>
      <protection locked="0"/>
    </xf>
    <xf numFmtId="41" fontId="14" fillId="0" borderId="54" xfId="0" applyNumberFormat="1" applyFont="1" applyFill="1" applyBorder="1" applyAlignment="1" applyProtection="1">
      <protection locked="0"/>
    </xf>
    <xf numFmtId="0" fontId="61" fillId="0" borderId="52" xfId="0" applyFont="1" applyFill="1" applyBorder="1" applyAlignment="1">
      <alignment horizontal="center" vertical="center"/>
    </xf>
    <xf numFmtId="41" fontId="14" fillId="0" borderId="54" xfId="69" applyNumberFormat="1" applyFont="1" applyBorder="1" applyAlignment="1">
      <alignment horizontal="center" vertical="center"/>
    </xf>
    <xf numFmtId="0" fontId="61" fillId="0" borderId="55" xfId="0" applyFont="1" applyFill="1" applyBorder="1" applyAlignment="1">
      <alignment horizontal="center" vertical="center"/>
    </xf>
    <xf numFmtId="41" fontId="14" fillId="0" borderId="56" xfId="69" applyNumberFormat="1" applyFont="1" applyBorder="1" applyAlignment="1">
      <alignment horizontal="center" vertical="center"/>
    </xf>
    <xf numFmtId="0" fontId="61" fillId="0" borderId="57" xfId="0" applyFont="1" applyFill="1" applyBorder="1" applyAlignment="1">
      <alignment horizontal="center" vertical="center"/>
    </xf>
    <xf numFmtId="41" fontId="14" fillId="0" borderId="51" xfId="69" applyNumberFormat="1" applyFont="1" applyBorder="1" applyAlignment="1">
      <alignment horizontal="center" vertical="center"/>
    </xf>
    <xf numFmtId="0" fontId="47" fillId="0" borderId="59" xfId="0" applyFont="1" applyFill="1" applyBorder="1" applyAlignment="1">
      <alignment horizontal="left" vertical="center" wrapText="1"/>
    </xf>
    <xf numFmtId="0" fontId="47" fillId="0" borderId="122" xfId="0" applyFont="1" applyFill="1" applyBorder="1" applyAlignment="1">
      <alignment horizontal="left" vertical="center" wrapText="1"/>
    </xf>
    <xf numFmtId="41" fontId="14" fillId="3" borderId="80" xfId="11" applyFont="1" applyFill="1" applyBorder="1" applyAlignment="1">
      <alignment horizontal="center" vertical="center"/>
    </xf>
    <xf numFmtId="41" fontId="14" fillId="3" borderId="72" xfId="11" applyFont="1" applyFill="1" applyBorder="1" applyAlignment="1">
      <alignment horizontal="center" vertical="center"/>
    </xf>
    <xf numFmtId="41" fontId="14" fillId="3" borderId="81" xfId="11" applyFont="1" applyFill="1" applyBorder="1" applyAlignment="1">
      <alignment horizontal="center" vertical="center"/>
    </xf>
    <xf numFmtId="41" fontId="14" fillId="3" borderId="71" xfId="11" applyFont="1" applyFill="1" applyBorder="1" applyAlignment="1">
      <alignment horizontal="center" vertical="center"/>
    </xf>
    <xf numFmtId="41" fontId="14" fillId="3" borderId="39" xfId="11" applyNumberFormat="1" applyFont="1" applyFill="1" applyBorder="1" applyAlignment="1">
      <alignment horizontal="center" vertical="center"/>
    </xf>
    <xf numFmtId="41" fontId="14" fillId="3" borderId="40" xfId="11" applyNumberFormat="1" applyFont="1" applyFill="1" applyBorder="1" applyAlignment="1">
      <alignment horizontal="center" vertical="center"/>
    </xf>
    <xf numFmtId="41" fontId="14" fillId="3" borderId="82" xfId="11" applyNumberFormat="1" applyFont="1" applyFill="1" applyBorder="1" applyAlignment="1">
      <alignment horizontal="center" vertical="center"/>
    </xf>
    <xf numFmtId="41" fontId="14" fillId="3" borderId="73" xfId="11" applyNumberFormat="1" applyFont="1" applyFill="1" applyBorder="1" applyAlignment="1">
      <alignment horizontal="center" vertical="center"/>
    </xf>
    <xf numFmtId="41" fontId="14" fillId="3" borderId="82" xfId="0" applyNumberFormat="1" applyFont="1" applyFill="1" applyBorder="1" applyAlignment="1">
      <alignment horizontal="center" vertical="center"/>
    </xf>
    <xf numFmtId="41" fontId="14" fillId="3" borderId="73" xfId="0" applyNumberFormat="1" applyFont="1" applyFill="1" applyBorder="1" applyAlignment="1">
      <alignment horizontal="center" vertical="center"/>
    </xf>
    <xf numFmtId="41" fontId="14" fillId="3" borderId="74" xfId="0" applyNumberFormat="1" applyFont="1" applyFill="1" applyBorder="1" applyAlignment="1">
      <alignment horizontal="center" vertical="center"/>
    </xf>
    <xf numFmtId="41" fontId="14" fillId="3" borderId="75" xfId="0" applyNumberFormat="1" applyFont="1" applyFill="1" applyBorder="1" applyAlignment="1">
      <alignment horizontal="center" vertical="center"/>
    </xf>
    <xf numFmtId="41" fontId="14" fillId="3" borderId="83" xfId="0" applyNumberFormat="1" applyFont="1" applyFill="1" applyBorder="1" applyAlignment="1">
      <alignment horizontal="center" vertical="center"/>
    </xf>
    <xf numFmtId="41" fontId="14" fillId="3" borderId="86" xfId="0" applyNumberFormat="1" applyFont="1" applyFill="1" applyBorder="1" applyAlignment="1">
      <alignment horizontal="center" vertical="center"/>
    </xf>
    <xf numFmtId="41" fontId="14" fillId="3" borderId="78" xfId="0" applyNumberFormat="1" applyFont="1" applyFill="1" applyBorder="1" applyAlignment="1">
      <alignment horizontal="center" vertical="center"/>
    </xf>
    <xf numFmtId="41" fontId="14" fillId="3" borderId="79" xfId="0" applyNumberFormat="1" applyFont="1" applyFill="1" applyBorder="1" applyAlignment="1">
      <alignment horizontal="center" vertical="center"/>
    </xf>
    <xf numFmtId="41" fontId="14" fillId="3" borderId="84" xfId="0" applyNumberFormat="1" applyFont="1" applyFill="1" applyBorder="1" applyAlignment="1">
      <alignment horizontal="center" vertical="center"/>
    </xf>
    <xf numFmtId="41" fontId="14" fillId="3" borderId="29" xfId="0" applyNumberFormat="1" applyFont="1" applyFill="1" applyBorder="1" applyAlignment="1">
      <alignment horizontal="center" vertical="center"/>
    </xf>
    <xf numFmtId="41" fontId="14" fillId="3" borderId="77" xfId="0" applyNumberFormat="1" applyFont="1" applyFill="1" applyBorder="1" applyAlignment="1">
      <alignment horizontal="center" vertical="center"/>
    </xf>
    <xf numFmtId="41" fontId="14" fillId="3" borderId="85" xfId="0" applyNumberFormat="1" applyFont="1" applyFill="1" applyBorder="1" applyAlignment="1">
      <alignment horizontal="center" vertical="center"/>
    </xf>
    <xf numFmtId="41" fontId="14" fillId="3" borderId="73" xfId="71" applyNumberFormat="1" applyFont="1" applyFill="1" applyBorder="1" applyAlignment="1">
      <alignment horizontal="center" vertical="center"/>
    </xf>
    <xf numFmtId="41" fontId="14" fillId="3" borderId="40" xfId="71" applyNumberFormat="1" applyFont="1" applyFill="1" applyBorder="1" applyAlignment="1">
      <alignment horizontal="center" vertical="center"/>
    </xf>
    <xf numFmtId="41" fontId="14" fillId="2" borderId="40" xfId="71" applyNumberFormat="1" applyFont="1" applyFill="1" applyBorder="1" applyAlignment="1">
      <alignment horizontal="center" vertical="center"/>
    </xf>
    <xf numFmtId="41" fontId="14" fillId="3" borderId="74" xfId="71" applyNumberFormat="1" applyFont="1" applyFill="1" applyBorder="1" applyAlignment="1">
      <alignment horizontal="center" vertical="center"/>
    </xf>
    <xf numFmtId="41" fontId="14" fillId="3" borderId="75" xfId="71" applyNumberFormat="1" applyFont="1" applyFill="1" applyBorder="1" applyAlignment="1">
      <alignment horizontal="center" vertical="center"/>
    </xf>
    <xf numFmtId="41" fontId="14" fillId="2" borderId="75" xfId="71" applyNumberFormat="1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vertical="center"/>
    </xf>
    <xf numFmtId="0" fontId="14" fillId="4" borderId="7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vertical="center"/>
    </xf>
    <xf numFmtId="0" fontId="14" fillId="4" borderId="61" xfId="0" applyFont="1" applyFill="1" applyBorder="1" applyAlignment="1">
      <alignment horizontal="center" vertical="center" wrapText="1"/>
    </xf>
    <xf numFmtId="41" fontId="14" fillId="3" borderId="106" xfId="11" applyFont="1" applyFill="1" applyBorder="1" applyAlignment="1">
      <alignment horizontal="center" vertical="center"/>
    </xf>
    <xf numFmtId="41" fontId="14" fillId="3" borderId="108" xfId="11" applyNumberFormat="1" applyFont="1" applyFill="1" applyBorder="1" applyAlignment="1">
      <alignment horizontal="center" vertical="center"/>
    </xf>
    <xf numFmtId="41" fontId="14" fillId="3" borderId="108" xfId="0" applyNumberFormat="1" applyFont="1" applyFill="1" applyBorder="1" applyAlignment="1">
      <alignment horizontal="center" vertical="center"/>
    </xf>
    <xf numFmtId="41" fontId="14" fillId="3" borderId="110" xfId="0" applyNumberFormat="1" applyFont="1" applyFill="1" applyBorder="1" applyAlignment="1">
      <alignment horizontal="center" vertical="center"/>
    </xf>
    <xf numFmtId="41" fontId="14" fillId="3" borderId="51" xfId="0" applyNumberFormat="1" applyFont="1" applyFill="1" applyBorder="1" applyAlignment="1">
      <alignment horizontal="center" vertical="center"/>
    </xf>
    <xf numFmtId="176" fontId="61" fillId="4" borderId="2" xfId="0" applyNumberFormat="1" applyFont="1" applyFill="1" applyBorder="1" applyAlignment="1">
      <alignment horizontal="center" vertical="center" wrapText="1"/>
    </xf>
    <xf numFmtId="1" fontId="61" fillId="4" borderId="2" xfId="132" applyNumberFormat="1" applyFont="1" applyFill="1" applyBorder="1" applyAlignment="1">
      <alignment horizontal="center" vertical="center" wrapText="1"/>
    </xf>
    <xf numFmtId="1" fontId="61" fillId="4" borderId="28" xfId="132" applyNumberFormat="1" applyFont="1" applyFill="1" applyBorder="1" applyAlignment="1">
      <alignment horizontal="center" vertical="center" wrapText="1"/>
    </xf>
    <xf numFmtId="1" fontId="61" fillId="4" borderId="63" xfId="132" applyNumberFormat="1" applyFont="1" applyFill="1" applyBorder="1" applyAlignment="1">
      <alignment horizontal="center" vertical="center" wrapText="1"/>
    </xf>
    <xf numFmtId="0" fontId="61" fillId="3" borderId="141" xfId="0" applyFont="1" applyFill="1" applyBorder="1" applyAlignment="1">
      <alignment horizontal="center" vertical="center"/>
    </xf>
    <xf numFmtId="41" fontId="14" fillId="3" borderId="142" xfId="0" applyNumberFormat="1" applyFont="1" applyFill="1" applyBorder="1" applyAlignment="1">
      <alignment horizontal="center" vertical="center"/>
    </xf>
    <xf numFmtId="0" fontId="61" fillId="0" borderId="72" xfId="0" applyFont="1" applyFill="1" applyBorder="1" applyAlignment="1">
      <alignment horizontal="left" vertical="center" wrapText="1"/>
    </xf>
    <xf numFmtId="0" fontId="61" fillId="0" borderId="106" xfId="0" applyFont="1" applyFill="1" applyBorder="1" applyAlignment="1">
      <alignment horizontal="left" vertical="center" wrapText="1"/>
    </xf>
    <xf numFmtId="0" fontId="61" fillId="0" borderId="40" xfId="0" applyFont="1" applyFill="1" applyBorder="1" applyAlignment="1">
      <alignment horizontal="left" vertical="center" wrapText="1"/>
    </xf>
    <xf numFmtId="0" fontId="61" fillId="0" borderId="108" xfId="0" applyFont="1" applyFill="1" applyBorder="1" applyAlignment="1">
      <alignment horizontal="left" vertical="center" wrapText="1"/>
    </xf>
    <xf numFmtId="0" fontId="61" fillId="3" borderId="143" xfId="0" applyFont="1" applyFill="1" applyBorder="1" applyAlignment="1">
      <alignment horizontal="center" vertical="center"/>
    </xf>
    <xf numFmtId="41" fontId="14" fillId="3" borderId="67" xfId="0" applyNumberFormat="1" applyFont="1" applyFill="1" applyBorder="1" applyAlignment="1">
      <alignment horizontal="center" vertical="center"/>
    </xf>
    <xf numFmtId="41" fontId="14" fillId="3" borderId="68" xfId="0" applyNumberFormat="1" applyFont="1" applyFill="1" applyBorder="1" applyAlignment="1">
      <alignment horizontal="center" vertical="center"/>
    </xf>
    <xf numFmtId="0" fontId="61" fillId="0" borderId="68" xfId="0" applyFont="1" applyFill="1" applyBorder="1" applyAlignment="1">
      <alignment horizontal="left" vertical="center" wrapText="1"/>
    </xf>
    <xf numFmtId="0" fontId="61" fillId="0" borderId="117" xfId="0" applyFont="1" applyFill="1" applyBorder="1" applyAlignment="1">
      <alignment horizontal="left" vertical="center" wrapText="1"/>
    </xf>
    <xf numFmtId="0" fontId="61" fillId="0" borderId="79" xfId="0" applyFont="1" applyFill="1" applyBorder="1" applyAlignment="1">
      <alignment horizontal="left" vertical="center" wrapText="1"/>
    </xf>
    <xf numFmtId="0" fontId="61" fillId="0" borderId="125" xfId="0" applyFont="1" applyFill="1" applyBorder="1" applyAlignment="1">
      <alignment horizontal="left" vertical="center" wrapText="1"/>
    </xf>
    <xf numFmtId="41" fontId="14" fillId="0" borderId="6" xfId="0" applyNumberFormat="1" applyFont="1" applyBorder="1">
      <alignment vertical="center"/>
    </xf>
    <xf numFmtId="41" fontId="14" fillId="0" borderId="1" xfId="0" applyNumberFormat="1" applyFont="1" applyBorder="1">
      <alignment vertical="center"/>
    </xf>
    <xf numFmtId="0" fontId="14" fillId="0" borderId="4" xfId="0" applyFont="1" applyBorder="1" applyAlignment="1">
      <alignment horizontal="center" vertical="center"/>
    </xf>
    <xf numFmtId="41" fontId="14" fillId="0" borderId="0" xfId="0" applyNumberFormat="1" applyFont="1" applyFill="1" applyBorder="1">
      <alignment vertical="center"/>
    </xf>
    <xf numFmtId="41" fontId="14" fillId="0" borderId="4" xfId="0" applyNumberFormat="1" applyFont="1" applyFill="1" applyBorder="1">
      <alignment vertical="center"/>
    </xf>
    <xf numFmtId="0" fontId="14" fillId="0" borderId="6" xfId="0" applyFont="1" applyBorder="1" applyAlignment="1">
      <alignment horizontal="center" vertical="center"/>
    </xf>
    <xf numFmtId="0" fontId="14" fillId="0" borderId="88" xfId="0" applyFont="1" applyBorder="1" applyAlignment="1">
      <alignment horizontal="center" vertical="center"/>
    </xf>
    <xf numFmtId="0" fontId="14" fillId="0" borderId="143" xfId="0" applyFont="1" applyBorder="1" applyAlignment="1">
      <alignment horizontal="center" vertical="center"/>
    </xf>
    <xf numFmtId="41" fontId="14" fillId="0" borderId="76" xfId="0" applyNumberFormat="1" applyFont="1" applyBorder="1">
      <alignment vertical="center"/>
    </xf>
    <xf numFmtId="41" fontId="14" fillId="0" borderId="77" xfId="0" applyNumberFormat="1" applyFont="1" applyBorder="1">
      <alignment vertical="center"/>
    </xf>
    <xf numFmtId="41" fontId="14" fillId="0" borderId="85" xfId="0" applyNumberFormat="1" applyFont="1" applyBorder="1">
      <alignment vertical="center"/>
    </xf>
    <xf numFmtId="41" fontId="14" fillId="0" borderId="73" xfId="0" applyNumberFormat="1" applyFont="1" applyFill="1" applyBorder="1">
      <alignment vertical="center"/>
    </xf>
    <xf numFmtId="41" fontId="14" fillId="4" borderId="40" xfId="0" applyNumberFormat="1" applyFont="1" applyFill="1" applyBorder="1">
      <alignment vertical="center"/>
    </xf>
    <xf numFmtId="41" fontId="14" fillId="0" borderId="40" xfId="0" applyNumberFormat="1" applyFont="1" applyFill="1" applyBorder="1">
      <alignment vertical="center"/>
    </xf>
    <xf numFmtId="41" fontId="14" fillId="0" borderId="82" xfId="0" applyNumberFormat="1" applyFont="1" applyFill="1" applyBorder="1">
      <alignment vertical="center"/>
    </xf>
    <xf numFmtId="41" fontId="14" fillId="0" borderId="73" xfId="0" applyNumberFormat="1" applyFont="1" applyBorder="1">
      <alignment vertical="center"/>
    </xf>
    <xf numFmtId="41" fontId="14" fillId="0" borderId="82" xfId="0" applyNumberFormat="1" applyFont="1" applyBorder="1">
      <alignment vertical="center"/>
    </xf>
    <xf numFmtId="41" fontId="14" fillId="0" borderId="86" xfId="0" applyNumberFormat="1" applyFont="1" applyBorder="1">
      <alignment vertical="center"/>
    </xf>
    <xf numFmtId="41" fontId="14" fillId="4" borderId="75" xfId="0" applyNumberFormat="1" applyFont="1" applyFill="1" applyBorder="1">
      <alignment vertical="center"/>
    </xf>
    <xf numFmtId="41" fontId="14" fillId="0" borderId="83" xfId="0" applyNumberFormat="1" applyFont="1" applyBorder="1">
      <alignment vertical="center"/>
    </xf>
    <xf numFmtId="41" fontId="61" fillId="4" borderId="2" xfId="0" applyNumberFormat="1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/>
    </xf>
    <xf numFmtId="179" fontId="7" fillId="2" borderId="46" xfId="0" applyNumberFormat="1" applyFont="1" applyFill="1" applyBorder="1" applyAlignment="1">
      <alignment horizontal="center" vertical="center"/>
    </xf>
    <xf numFmtId="0" fontId="75" fillId="4" borderId="2" xfId="0" applyFont="1" applyFill="1" applyBorder="1" applyAlignment="1">
      <alignment horizontal="center" vertical="center" wrapText="1"/>
    </xf>
    <xf numFmtId="179" fontId="7" fillId="2" borderId="48" xfId="0" applyNumberFormat="1" applyFont="1" applyFill="1" applyBorder="1" applyAlignment="1">
      <alignment vertical="center"/>
    </xf>
    <xf numFmtId="179" fontId="7" fillId="2" borderId="46" xfId="0" applyNumberFormat="1" applyFont="1" applyFill="1" applyBorder="1" applyAlignment="1">
      <alignment vertical="center"/>
    </xf>
    <xf numFmtId="0" fontId="61" fillId="4" borderId="61" xfId="0" applyFont="1" applyFill="1" applyBorder="1" applyAlignment="1">
      <alignment horizontal="center" vertical="center" wrapText="1"/>
    </xf>
    <xf numFmtId="0" fontId="61" fillId="4" borderId="61" xfId="0" applyFont="1" applyFill="1" applyBorder="1" applyAlignment="1">
      <alignment horizontal="center" vertical="center"/>
    </xf>
    <xf numFmtId="0" fontId="61" fillId="4" borderId="2" xfId="0" applyFont="1" applyFill="1" applyBorder="1" applyAlignment="1">
      <alignment horizontal="center" vertical="center" wrapText="1"/>
    </xf>
    <xf numFmtId="0" fontId="61" fillId="4" borderId="3" xfId="0" applyFont="1" applyFill="1" applyBorder="1" applyAlignment="1">
      <alignment horizontal="center" vertical="center" wrapText="1"/>
    </xf>
    <xf numFmtId="41" fontId="14" fillId="2" borderId="31" xfId="0" applyNumberFormat="1" applyFont="1" applyFill="1" applyBorder="1" applyAlignment="1">
      <alignment horizontal="center" vertical="center"/>
    </xf>
    <xf numFmtId="41" fontId="14" fillId="4" borderId="38" xfId="72" applyNumberFormat="1" applyFont="1" applyFill="1" applyBorder="1" applyAlignment="1">
      <alignment horizontal="center" vertical="center"/>
    </xf>
    <xf numFmtId="41" fontId="14" fillId="4" borderId="34" xfId="72" applyNumberFormat="1" applyFont="1" applyFill="1" applyBorder="1" applyAlignment="1">
      <alignment horizontal="center" vertical="center"/>
    </xf>
    <xf numFmtId="41" fontId="14" fillId="3" borderId="34" xfId="72" applyNumberFormat="1" applyFont="1" applyFill="1" applyBorder="1" applyAlignment="1">
      <alignment horizontal="center" vertical="center"/>
    </xf>
    <xf numFmtId="41" fontId="14" fillId="4" borderId="36" xfId="72" applyNumberFormat="1" applyFont="1" applyFill="1" applyBorder="1" applyAlignment="1">
      <alignment horizontal="center" vertical="center"/>
    </xf>
    <xf numFmtId="41" fontId="14" fillId="3" borderId="37" xfId="72" applyNumberFormat="1" applyFont="1" applyFill="1" applyBorder="1" applyAlignment="1">
      <alignment horizontal="center" vertical="center"/>
    </xf>
    <xf numFmtId="41" fontId="14" fillId="4" borderId="37" xfId="0" applyNumberFormat="1" applyFont="1" applyFill="1" applyBorder="1" applyAlignment="1">
      <alignment horizontal="center" vertical="center"/>
    </xf>
    <xf numFmtId="41" fontId="14" fillId="3" borderId="37" xfId="0" applyNumberFormat="1" applyFont="1" applyFill="1" applyBorder="1" applyAlignment="1">
      <alignment horizontal="center" vertical="center"/>
    </xf>
    <xf numFmtId="41" fontId="14" fillId="4" borderId="37" xfId="72" applyNumberFormat="1" applyFont="1" applyFill="1" applyBorder="1" applyAlignment="1">
      <alignment horizontal="center" vertical="center"/>
    </xf>
    <xf numFmtId="41" fontId="14" fillId="2" borderId="30" xfId="0" applyNumberFormat="1" applyFont="1" applyFill="1" applyBorder="1" applyAlignment="1">
      <alignment horizontal="center" vertical="center"/>
    </xf>
    <xf numFmtId="41" fontId="14" fillId="2" borderId="36" xfId="0" applyNumberFormat="1" applyFont="1" applyFill="1" applyBorder="1" applyAlignment="1">
      <alignment horizontal="center" vertical="center"/>
    </xf>
    <xf numFmtId="41" fontId="14" fillId="2" borderId="37" xfId="0" applyNumberFormat="1" applyFont="1" applyFill="1" applyBorder="1" applyAlignment="1">
      <alignment horizontal="center" vertical="center"/>
    </xf>
    <xf numFmtId="41" fontId="14" fillId="2" borderId="144" xfId="0" applyNumberFormat="1" applyFont="1" applyFill="1" applyBorder="1" applyAlignment="1">
      <alignment horizontal="center" vertical="center"/>
    </xf>
    <xf numFmtId="41" fontId="14" fillId="2" borderId="145" xfId="0" applyNumberFormat="1" applyFont="1" applyFill="1" applyBorder="1" applyAlignment="1">
      <alignment horizontal="center" vertical="center"/>
    </xf>
    <xf numFmtId="0" fontId="40" fillId="0" borderId="121" xfId="128" applyNumberFormat="1" applyFont="1" applyFill="1" applyBorder="1" applyAlignment="1">
      <alignment vertical="center"/>
    </xf>
    <xf numFmtId="0" fontId="9" fillId="2" borderId="48" xfId="0" applyFont="1" applyFill="1" applyBorder="1" applyAlignment="1">
      <alignment horizontal="left" vertical="center"/>
    </xf>
    <xf numFmtId="0" fontId="40" fillId="0" borderId="101" xfId="128" applyNumberFormat="1" applyFont="1" applyFill="1" applyBorder="1" applyAlignment="1">
      <alignment horizontal="right" vertical="center"/>
    </xf>
    <xf numFmtId="41" fontId="14" fillId="2" borderId="124" xfId="0" applyNumberFormat="1" applyFont="1" applyFill="1" applyBorder="1" applyAlignment="1">
      <alignment horizontal="center" vertical="center"/>
    </xf>
    <xf numFmtId="41" fontId="14" fillId="2" borderId="146" xfId="0" applyNumberFormat="1" applyFont="1" applyFill="1" applyBorder="1" applyAlignment="1">
      <alignment horizontal="center" vertical="center"/>
    </xf>
    <xf numFmtId="0" fontId="74" fillId="2" borderId="147" xfId="0" applyFont="1" applyFill="1" applyBorder="1" applyAlignment="1">
      <alignment horizontal="center" vertical="center"/>
    </xf>
    <xf numFmtId="41" fontId="14" fillId="4" borderId="102" xfId="72" applyNumberFormat="1" applyFont="1" applyFill="1" applyBorder="1" applyAlignment="1">
      <alignment horizontal="center" vertical="center"/>
    </xf>
    <xf numFmtId="41" fontId="14" fillId="3" borderId="102" xfId="72" applyNumberFormat="1" applyFont="1" applyFill="1" applyBorder="1" applyAlignment="1">
      <alignment horizontal="center" vertical="center"/>
    </xf>
    <xf numFmtId="41" fontId="14" fillId="3" borderId="124" xfId="72" applyNumberFormat="1" applyFont="1" applyFill="1" applyBorder="1" applyAlignment="1">
      <alignment horizontal="center" vertical="center"/>
    </xf>
    <xf numFmtId="0" fontId="40" fillId="0" borderId="58" xfId="128" applyNumberFormat="1" applyFont="1" applyFill="1" applyBorder="1" applyAlignment="1">
      <alignment vertical="center"/>
    </xf>
    <xf numFmtId="0" fontId="40" fillId="0" borderId="122" xfId="128" applyNumberFormat="1" applyFont="1" applyFill="1" applyBorder="1" applyAlignment="1">
      <alignment horizontal="right" vertical="center"/>
    </xf>
    <xf numFmtId="41" fontId="61" fillId="2" borderId="33" xfId="0" applyNumberFormat="1" applyFont="1" applyFill="1" applyBorder="1" applyAlignment="1">
      <alignment horizontal="center" vertical="center"/>
    </xf>
    <xf numFmtId="41" fontId="61" fillId="2" borderId="34" xfId="0" applyNumberFormat="1" applyFont="1" applyFill="1" applyBorder="1" applyAlignment="1">
      <alignment horizontal="center" vertical="center"/>
    </xf>
    <xf numFmtId="41" fontId="61" fillId="2" borderId="35" xfId="0" applyNumberFormat="1" applyFont="1" applyFill="1" applyBorder="1" applyAlignment="1">
      <alignment horizontal="center" vertical="center"/>
    </xf>
    <xf numFmtId="41" fontId="61" fillId="2" borderId="31" xfId="0" applyNumberFormat="1" applyFont="1" applyFill="1" applyBorder="1" applyAlignment="1">
      <alignment horizontal="center" vertical="center"/>
    </xf>
    <xf numFmtId="41" fontId="67" fillId="2" borderId="33" xfId="34" applyNumberFormat="1" applyFont="1" applyFill="1" applyBorder="1" applyAlignment="1">
      <alignment horizontal="center" vertical="center"/>
    </xf>
    <xf numFmtId="41" fontId="67" fillId="2" borderId="34" xfId="34" applyNumberFormat="1" applyFont="1" applyFill="1" applyBorder="1" applyAlignment="1">
      <alignment horizontal="center" vertical="center"/>
    </xf>
    <xf numFmtId="41" fontId="67" fillId="2" borderId="35" xfId="34" applyNumberFormat="1" applyFont="1" applyFill="1" applyBorder="1" applyAlignment="1">
      <alignment horizontal="center" vertical="center"/>
    </xf>
    <xf numFmtId="41" fontId="14" fillId="0" borderId="33" xfId="73" applyNumberFormat="1" applyFont="1" applyFill="1" applyBorder="1" applyAlignment="1">
      <alignment vertical="center"/>
    </xf>
    <xf numFmtId="178" fontId="14" fillId="0" borderId="34" xfId="73" applyNumberFormat="1" applyFont="1" applyFill="1" applyBorder="1" applyAlignment="1">
      <alignment horizontal="right" vertical="center" wrapText="1"/>
    </xf>
    <xf numFmtId="41" fontId="14" fillId="0" borderId="34" xfId="73" applyNumberFormat="1" applyFont="1" applyFill="1" applyBorder="1" applyAlignment="1">
      <alignment vertical="center"/>
    </xf>
    <xf numFmtId="178" fontId="14" fillId="0" borderId="35" xfId="73" applyNumberFormat="1" applyFont="1" applyFill="1" applyBorder="1" applyAlignment="1">
      <alignment horizontal="right" vertical="center" wrapText="1"/>
    </xf>
    <xf numFmtId="41" fontId="14" fillId="0" borderId="42" xfId="73" applyNumberFormat="1" applyFont="1" applyFill="1" applyBorder="1" applyAlignment="1">
      <alignment vertical="center"/>
    </xf>
    <xf numFmtId="178" fontId="14" fillId="0" borderId="43" xfId="73" applyNumberFormat="1" applyFont="1" applyFill="1" applyBorder="1" applyAlignment="1">
      <alignment horizontal="right" vertical="center" wrapText="1"/>
    </xf>
    <xf numFmtId="41" fontId="14" fillId="0" borderId="43" xfId="73" applyNumberFormat="1" applyFont="1" applyFill="1" applyBorder="1" applyAlignment="1">
      <alignment vertical="center"/>
    </xf>
    <xf numFmtId="178" fontId="14" fillId="0" borderId="70" xfId="73" applyNumberFormat="1" applyFont="1" applyFill="1" applyBorder="1" applyAlignment="1">
      <alignment horizontal="right" vertical="center" wrapText="1"/>
    </xf>
    <xf numFmtId="41" fontId="14" fillId="0" borderId="7" xfId="73" applyNumberFormat="1" applyFont="1" applyFill="1" applyBorder="1" applyAlignment="1">
      <alignment vertical="center"/>
    </xf>
    <xf numFmtId="178" fontId="14" fillId="0" borderId="8" xfId="73" applyNumberFormat="1" applyFont="1" applyFill="1" applyBorder="1" applyAlignment="1">
      <alignment horizontal="right" vertical="center" wrapText="1"/>
    </xf>
    <xf numFmtId="41" fontId="14" fillId="0" borderId="8" xfId="73" applyNumberFormat="1" applyFont="1" applyFill="1" applyBorder="1" applyAlignment="1">
      <alignment vertical="center"/>
    </xf>
    <xf numFmtId="41" fontId="14" fillId="0" borderId="29" xfId="73" applyNumberFormat="1" applyFont="1" applyFill="1" applyBorder="1" applyAlignment="1">
      <alignment vertical="center"/>
    </xf>
    <xf numFmtId="178" fontId="14" fillId="0" borderId="29" xfId="73" applyNumberFormat="1" applyFont="1" applyFill="1" applyBorder="1" applyAlignment="1">
      <alignment horizontal="right" vertical="center" wrapText="1"/>
    </xf>
    <xf numFmtId="0" fontId="61" fillId="4" borderId="5" xfId="128" applyFont="1" applyFill="1" applyBorder="1" applyAlignment="1">
      <alignment horizontal="center" vertical="center"/>
    </xf>
    <xf numFmtId="41" fontId="67" fillId="2" borderId="99" xfId="34" applyNumberFormat="1" applyFont="1" applyFill="1" applyBorder="1" applyAlignment="1">
      <alignment horizontal="center" vertical="center"/>
    </xf>
    <xf numFmtId="178" fontId="14" fillId="0" borderId="99" xfId="73" applyNumberFormat="1" applyFont="1" applyFill="1" applyBorder="1" applyAlignment="1">
      <alignment horizontal="right" vertical="center" wrapText="1"/>
    </xf>
    <xf numFmtId="178" fontId="14" fillId="0" borderId="100" xfId="73" applyNumberFormat="1" applyFont="1" applyFill="1" applyBorder="1" applyAlignment="1">
      <alignment horizontal="right" vertical="center" wrapText="1"/>
    </xf>
    <xf numFmtId="178" fontId="14" fillId="0" borderId="51" xfId="73" applyNumberFormat="1" applyFont="1" applyFill="1" applyBorder="1" applyAlignment="1">
      <alignment horizontal="right" vertical="center" wrapText="1"/>
    </xf>
    <xf numFmtId="41" fontId="13" fillId="2" borderId="54" xfId="34" applyNumberFormat="1" applyFont="1" applyFill="1" applyBorder="1" applyAlignment="1">
      <alignment horizontal="center" vertical="center"/>
    </xf>
    <xf numFmtId="0" fontId="40" fillId="0" borderId="46" xfId="133" applyFont="1" applyFill="1" applyBorder="1"/>
    <xf numFmtId="0" fontId="40" fillId="0" borderId="60" xfId="128" applyFont="1" applyFill="1" applyBorder="1" applyAlignment="1">
      <alignment horizontal="right" vertical="center"/>
    </xf>
    <xf numFmtId="41" fontId="14" fillId="0" borderId="5" xfId="0" applyNumberFormat="1" applyFont="1" applyFill="1" applyBorder="1" applyAlignment="1">
      <alignment horizontal="center" vertical="center"/>
    </xf>
    <xf numFmtId="41" fontId="14" fillId="0" borderId="0" xfId="0" applyNumberFormat="1" applyFont="1" applyFill="1" applyBorder="1" applyAlignment="1">
      <alignment horizontal="center" vertical="center"/>
    </xf>
    <xf numFmtId="41" fontId="14" fillId="0" borderId="0" xfId="11" applyNumberFormat="1" applyFont="1" applyFill="1" applyBorder="1" applyAlignment="1">
      <alignment vertical="center"/>
    </xf>
    <xf numFmtId="41" fontId="14" fillId="0" borderId="5" xfId="74" applyNumberFormat="1" applyFont="1" applyFill="1" applyBorder="1" applyAlignment="1">
      <alignment horizontal="center" vertical="center"/>
    </xf>
    <xf numFmtId="41" fontId="14" fillId="0" borderId="0" xfId="74" applyNumberFormat="1" applyFont="1" applyFill="1" applyBorder="1" applyAlignment="1">
      <alignment horizontal="center" vertical="center"/>
    </xf>
    <xf numFmtId="41" fontId="14" fillId="0" borderId="0" xfId="14" applyNumberFormat="1" applyFont="1" applyFill="1" applyBorder="1" applyAlignment="1">
      <alignment vertical="center"/>
    </xf>
    <xf numFmtId="41" fontId="14" fillId="0" borderId="7" xfId="74" applyNumberFormat="1" applyFont="1" applyFill="1" applyBorder="1" applyAlignment="1">
      <alignment horizontal="center" vertical="center"/>
    </xf>
    <xf numFmtId="41" fontId="14" fillId="0" borderId="8" xfId="74" applyNumberFormat="1" applyFont="1" applyFill="1" applyBorder="1" applyAlignment="1">
      <alignment horizontal="center" vertical="center"/>
    </xf>
    <xf numFmtId="41" fontId="14" fillId="0" borderId="29" xfId="74" applyNumberFormat="1" applyFont="1" applyFill="1" applyBorder="1" applyAlignment="1">
      <alignment horizontal="center" vertical="center"/>
    </xf>
    <xf numFmtId="0" fontId="42" fillId="0" borderId="47" xfId="0" applyFont="1" applyFill="1" applyBorder="1">
      <alignment vertical="center"/>
    </xf>
    <xf numFmtId="0" fontId="0" fillId="0" borderId="48" xfId="0" applyFill="1" applyBorder="1">
      <alignment vertical="center"/>
    </xf>
    <xf numFmtId="0" fontId="61" fillId="4" borderId="51" xfId="0" applyFont="1" applyFill="1" applyBorder="1" applyAlignment="1">
      <alignment horizontal="center" vertical="center" wrapText="1"/>
    </xf>
    <xf numFmtId="0" fontId="61" fillId="0" borderId="52" xfId="0" applyFont="1" applyFill="1" applyBorder="1" applyAlignment="1">
      <alignment horizontal="center" vertical="center" wrapText="1"/>
    </xf>
    <xf numFmtId="41" fontId="14" fillId="0" borderId="54" xfId="11" applyNumberFormat="1" applyFont="1" applyFill="1" applyBorder="1" applyAlignment="1">
      <alignment vertical="center"/>
    </xf>
    <xf numFmtId="41" fontId="14" fillId="0" borderId="54" xfId="14" applyNumberFormat="1" applyFont="1" applyFill="1" applyBorder="1" applyAlignment="1">
      <alignment vertical="center"/>
    </xf>
    <xf numFmtId="41" fontId="14" fillId="0" borderId="56" xfId="74" applyNumberFormat="1" applyFont="1" applyFill="1" applyBorder="1" applyAlignment="1">
      <alignment horizontal="center" vertical="center"/>
    </xf>
    <xf numFmtId="41" fontId="14" fillId="0" borderId="51" xfId="74" applyNumberFormat="1" applyFont="1" applyFill="1" applyBorder="1" applyAlignment="1">
      <alignment horizontal="center" vertical="center"/>
    </xf>
    <xf numFmtId="178" fontId="61" fillId="2" borderId="111" xfId="0" applyNumberFormat="1" applyFont="1" applyFill="1" applyBorder="1" applyAlignment="1">
      <alignment vertical="center"/>
    </xf>
    <xf numFmtId="41" fontId="7" fillId="2" borderId="46" xfId="1" applyNumberFormat="1" applyFont="1" applyFill="1" applyBorder="1" applyAlignment="1">
      <alignment vertical="center"/>
    </xf>
    <xf numFmtId="41" fontId="58" fillId="0" borderId="5" xfId="0" applyNumberFormat="1" applyFont="1" applyFill="1" applyBorder="1" applyAlignment="1">
      <alignment horizontal="center" vertical="center"/>
    </xf>
    <xf numFmtId="41" fontId="58" fillId="0" borderId="0" xfId="0" applyNumberFormat="1" applyFont="1" applyFill="1" applyBorder="1" applyAlignment="1">
      <alignment horizontal="center" vertical="center"/>
    </xf>
    <xf numFmtId="41" fontId="58" fillId="0" borderId="0" xfId="11" applyNumberFormat="1" applyFont="1" applyFill="1" applyBorder="1" applyAlignment="1">
      <alignment vertical="center"/>
    </xf>
    <xf numFmtId="41" fontId="58" fillId="0" borderId="5" xfId="0" applyNumberFormat="1" applyFont="1" applyBorder="1">
      <alignment vertical="center"/>
    </xf>
    <xf numFmtId="41" fontId="58" fillId="0" borderId="7" xfId="0" applyNumberFormat="1" applyFont="1" applyBorder="1">
      <alignment vertical="center"/>
    </xf>
    <xf numFmtId="41" fontId="58" fillId="0" borderId="8" xfId="0" applyNumberFormat="1" applyFont="1" applyBorder="1">
      <alignment vertical="center"/>
    </xf>
    <xf numFmtId="41" fontId="57" fillId="0" borderId="8" xfId="14" applyNumberFormat="1" applyFont="1" applyFill="1" applyBorder="1" applyAlignment="1">
      <alignment horizontal="right" vertical="center"/>
    </xf>
    <xf numFmtId="41" fontId="58" fillId="0" borderId="29" xfId="0" applyNumberFormat="1" applyFont="1" applyBorder="1">
      <alignment vertical="center"/>
    </xf>
    <xf numFmtId="0" fontId="40" fillId="0" borderId="47" xfId="0" applyFont="1" applyFill="1" applyBorder="1">
      <alignment vertical="center"/>
    </xf>
    <xf numFmtId="0" fontId="40" fillId="0" borderId="101" xfId="70" applyFont="1" applyFill="1" applyBorder="1" applyAlignment="1">
      <alignment horizontal="right" vertical="center"/>
    </xf>
    <xf numFmtId="0" fontId="57" fillId="0" borderId="52" xfId="0" applyFont="1" applyFill="1" applyBorder="1" applyAlignment="1">
      <alignment horizontal="center" vertical="center" wrapText="1"/>
    </xf>
    <xf numFmtId="41" fontId="58" fillId="0" borderId="54" xfId="11" applyNumberFormat="1" applyFont="1" applyFill="1" applyBorder="1" applyAlignment="1">
      <alignment vertical="center"/>
    </xf>
    <xf numFmtId="0" fontId="57" fillId="0" borderId="52" xfId="0" applyFont="1" applyFill="1" applyBorder="1" applyAlignment="1">
      <alignment horizontal="center" vertical="center"/>
    </xf>
    <xf numFmtId="0" fontId="57" fillId="0" borderId="55" xfId="0" applyFont="1" applyFill="1" applyBorder="1" applyAlignment="1">
      <alignment horizontal="center" vertical="center"/>
    </xf>
    <xf numFmtId="41" fontId="58" fillId="0" borderId="56" xfId="0" applyNumberFormat="1" applyFont="1" applyBorder="1">
      <alignment vertical="center"/>
    </xf>
    <xf numFmtId="0" fontId="57" fillId="0" borderId="57" xfId="0" applyFont="1" applyFill="1" applyBorder="1" applyAlignment="1">
      <alignment horizontal="center" vertical="center"/>
    </xf>
    <xf numFmtId="41" fontId="58" fillId="0" borderId="51" xfId="0" applyNumberFormat="1" applyFont="1" applyBorder="1">
      <alignment vertical="center"/>
    </xf>
    <xf numFmtId="178" fontId="57" fillId="2" borderId="90" xfId="0" applyNumberFormat="1" applyFont="1" applyFill="1" applyBorder="1" applyAlignment="1">
      <alignment vertical="center"/>
    </xf>
    <xf numFmtId="41" fontId="7" fillId="2" borderId="46" xfId="1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78" fontId="61" fillId="4" borderId="29" xfId="0" applyNumberFormat="1" applyFont="1" applyFill="1" applyBorder="1" applyAlignment="1">
      <alignment vertical="center"/>
    </xf>
    <xf numFmtId="178" fontId="61" fillId="4" borderId="1" xfId="0" applyNumberFormat="1" applyFont="1" applyFill="1" applyBorder="1" applyAlignment="1">
      <alignment vertical="center"/>
    </xf>
    <xf numFmtId="0" fontId="61" fillId="4" borderId="2" xfId="0" applyFont="1" applyFill="1" applyBorder="1" applyAlignment="1">
      <alignment horizontal="center" vertical="center" wrapText="1"/>
    </xf>
    <xf numFmtId="0" fontId="61" fillId="4" borderId="1" xfId="0" applyFont="1" applyFill="1" applyBorder="1" applyAlignment="1">
      <alignment horizontal="center" vertical="center" wrapText="1"/>
    </xf>
    <xf numFmtId="3" fontId="61" fillId="2" borderId="90" xfId="0" applyNumberFormat="1" applyFont="1" applyFill="1" applyBorder="1" applyAlignment="1">
      <alignment horizontal="center" vertical="center"/>
    </xf>
    <xf numFmtId="41" fontId="14" fillId="2" borderId="132" xfId="11" applyNumberFormat="1" applyFont="1" applyFill="1" applyBorder="1" applyAlignment="1">
      <alignment horizontal="center" vertical="center"/>
    </xf>
    <xf numFmtId="41" fontId="14" fillId="2" borderId="150" xfId="11" applyNumberFormat="1" applyFont="1" applyFill="1" applyBorder="1" applyAlignment="1">
      <alignment horizontal="center" vertical="center"/>
    </xf>
    <xf numFmtId="3" fontId="61" fillId="2" borderId="91" xfId="0" applyNumberFormat="1" applyFont="1" applyFill="1" applyBorder="1" applyAlignment="1">
      <alignment horizontal="center" vertical="center"/>
    </xf>
    <xf numFmtId="41" fontId="14" fillId="0" borderId="135" xfId="12" applyNumberFormat="1" applyFont="1" applyFill="1" applyBorder="1" applyAlignment="1">
      <alignment vertical="center"/>
    </xf>
    <xf numFmtId="41" fontId="14" fillId="0" borderId="136" xfId="12" applyNumberFormat="1" applyFont="1" applyFill="1" applyBorder="1" applyAlignment="1">
      <alignment vertical="center"/>
    </xf>
    <xf numFmtId="41" fontId="14" fillId="0" borderId="136" xfId="12" applyNumberFormat="1" applyFont="1" applyFill="1" applyBorder="1" applyAlignment="1">
      <alignment horizontal="right" vertical="center"/>
    </xf>
    <xf numFmtId="41" fontId="14" fillId="0" borderId="136" xfId="42" applyNumberFormat="1" applyFont="1" applyFill="1" applyBorder="1" applyAlignment="1">
      <alignment horizontal="right" vertical="center"/>
    </xf>
    <xf numFmtId="41" fontId="14" fillId="0" borderId="151" xfId="42" applyNumberFormat="1" applyFont="1" applyFill="1" applyBorder="1" applyAlignment="1">
      <alignment horizontal="right" vertical="center"/>
    </xf>
    <xf numFmtId="41" fontId="61" fillId="0" borderId="135" xfId="14" applyNumberFormat="1" applyFont="1" applyFill="1" applyBorder="1" applyAlignment="1">
      <alignment vertical="center"/>
    </xf>
    <xf numFmtId="41" fontId="61" fillId="0" borderId="136" xfId="14" applyNumberFormat="1" applyFont="1" applyFill="1" applyBorder="1" applyAlignment="1">
      <alignment vertical="center"/>
    </xf>
    <xf numFmtId="41" fontId="61" fillId="0" borderId="136" xfId="14" applyNumberFormat="1" applyFont="1" applyFill="1" applyBorder="1" applyAlignment="1">
      <alignment horizontal="right" vertical="center"/>
    </xf>
    <xf numFmtId="41" fontId="61" fillId="0" borderId="136" xfId="43" applyNumberFormat="1" applyFont="1" applyFill="1" applyBorder="1" applyAlignment="1">
      <alignment horizontal="right" vertical="center"/>
    </xf>
    <xf numFmtId="41" fontId="61" fillId="0" borderId="151" xfId="43" applyNumberFormat="1" applyFont="1" applyFill="1" applyBorder="1" applyAlignment="1">
      <alignment horizontal="right" vertical="center"/>
    </xf>
    <xf numFmtId="41" fontId="61" fillId="0" borderId="151" xfId="14" applyNumberFormat="1" applyFont="1" applyFill="1" applyBorder="1" applyAlignment="1">
      <alignment vertical="center"/>
    </xf>
    <xf numFmtId="3" fontId="61" fillId="2" borderId="92" xfId="0" applyNumberFormat="1" applyFont="1" applyFill="1" applyBorder="1" applyAlignment="1">
      <alignment horizontal="center" vertical="center"/>
    </xf>
    <xf numFmtId="41" fontId="61" fillId="0" borderId="138" xfId="108" applyNumberFormat="1" applyFont="1" applyFill="1" applyBorder="1" applyAlignment="1">
      <alignment vertical="center"/>
    </xf>
    <xf numFmtId="41" fontId="61" fillId="0" borderId="139" xfId="14" applyNumberFormat="1" applyFont="1" applyFill="1" applyBorder="1" applyAlignment="1">
      <alignment vertical="center"/>
    </xf>
    <xf numFmtId="41" fontId="61" fillId="0" borderId="139" xfId="14" applyNumberFormat="1" applyFont="1" applyFill="1" applyBorder="1" applyAlignment="1">
      <alignment horizontal="right" vertical="center"/>
    </xf>
    <xf numFmtId="41" fontId="61" fillId="0" borderId="139" xfId="0" applyNumberFormat="1" applyFont="1" applyFill="1" applyBorder="1" applyAlignment="1">
      <alignment horizontal="right" vertical="center"/>
    </xf>
    <xf numFmtId="41" fontId="61" fillId="0" borderId="139" xfId="0" applyNumberFormat="1" applyFont="1" applyFill="1" applyBorder="1" applyAlignment="1">
      <alignment vertical="center"/>
    </xf>
    <xf numFmtId="41" fontId="61" fillId="0" borderId="152" xfId="0" applyNumberFormat="1" applyFont="1" applyFill="1" applyBorder="1" applyAlignment="1">
      <alignment vertical="center"/>
    </xf>
    <xf numFmtId="41" fontId="61" fillId="0" borderId="148" xfId="108" applyNumberFormat="1" applyFont="1" applyFill="1" applyBorder="1" applyAlignment="1">
      <alignment vertical="center"/>
    </xf>
    <xf numFmtId="41" fontId="61" fillId="0" borderId="149" xfId="108" applyNumberFormat="1" applyFont="1" applyFill="1" applyBorder="1" applyAlignment="1">
      <alignment vertical="center"/>
    </xf>
    <xf numFmtId="41" fontId="61" fillId="0" borderId="149" xfId="108" applyNumberFormat="1" applyFont="1" applyFill="1" applyBorder="1" applyAlignment="1">
      <alignment horizontal="right" vertical="center"/>
    </xf>
    <xf numFmtId="41" fontId="61" fillId="0" borderId="149" xfId="0" applyNumberFormat="1" applyFont="1" applyFill="1" applyBorder="1" applyAlignment="1">
      <alignment horizontal="right" vertical="center"/>
    </xf>
    <xf numFmtId="41" fontId="61" fillId="0" borderId="149" xfId="0" applyNumberFormat="1" applyFont="1" applyFill="1" applyBorder="1" applyAlignment="1">
      <alignment vertical="center"/>
    </xf>
    <xf numFmtId="41" fontId="61" fillId="0" borderId="153" xfId="0" applyNumberFormat="1" applyFont="1" applyFill="1" applyBorder="1" applyAlignment="1">
      <alignment vertical="center"/>
    </xf>
    <xf numFmtId="41" fontId="14" fillId="3" borderId="37" xfId="34" applyNumberFormat="1" applyFont="1" applyFill="1" applyBorder="1" applyAlignment="1">
      <alignment horizontal="center" vertical="center"/>
    </xf>
    <xf numFmtId="178" fontId="14" fillId="0" borderId="33" xfId="0" applyNumberFormat="1" applyFont="1" applyFill="1" applyBorder="1" applyAlignment="1">
      <alignment horizontal="right" vertical="center" wrapText="1"/>
    </xf>
    <xf numFmtId="41" fontId="14" fillId="2" borderId="34" xfId="0" applyNumberFormat="1" applyFont="1" applyFill="1" applyBorder="1" applyAlignment="1">
      <alignment horizontal="right" vertical="center"/>
    </xf>
    <xf numFmtId="178" fontId="14" fillId="0" borderId="34" xfId="0" applyNumberFormat="1" applyFont="1" applyFill="1" applyBorder="1" applyAlignment="1">
      <alignment horizontal="right" vertical="center" wrapText="1"/>
    </xf>
    <xf numFmtId="178" fontId="14" fillId="0" borderId="102" xfId="0" applyNumberFormat="1" applyFont="1" applyFill="1" applyBorder="1" applyAlignment="1">
      <alignment horizontal="right" vertical="center" wrapText="1"/>
    </xf>
    <xf numFmtId="41" fontId="14" fillId="3" borderId="34" xfId="0" applyNumberFormat="1" applyFont="1" applyFill="1" applyBorder="1" applyAlignment="1">
      <alignment horizontal="right" vertical="center"/>
    </xf>
    <xf numFmtId="41" fontId="14" fillId="3" borderId="102" xfId="0" applyNumberFormat="1" applyFont="1" applyFill="1" applyBorder="1" applyAlignment="1">
      <alignment horizontal="right" vertical="center"/>
    </xf>
    <xf numFmtId="178" fontId="14" fillId="0" borderId="154" xfId="0" applyNumberFormat="1" applyFont="1" applyFill="1" applyBorder="1" applyAlignment="1">
      <alignment horizontal="right" vertical="center" wrapText="1"/>
    </xf>
    <xf numFmtId="41" fontId="14" fillId="3" borderId="37" xfId="0" applyNumberFormat="1" applyFont="1" applyFill="1" applyBorder="1" applyAlignment="1">
      <alignment horizontal="right" vertical="center"/>
    </xf>
    <xf numFmtId="178" fontId="14" fillId="0" borderId="155" xfId="0" applyNumberFormat="1" applyFont="1" applyFill="1" applyBorder="1" applyAlignment="1">
      <alignment horizontal="right" vertical="center" wrapText="1"/>
    </xf>
    <xf numFmtId="178" fontId="14" fillId="0" borderId="37" xfId="0" applyNumberFormat="1" applyFont="1" applyFill="1" applyBorder="1" applyAlignment="1">
      <alignment horizontal="right" vertical="center" wrapText="1"/>
    </xf>
    <xf numFmtId="178" fontId="14" fillId="0" borderId="156" xfId="0" applyNumberFormat="1" applyFont="1" applyFill="1" applyBorder="1" applyAlignment="1">
      <alignment horizontal="right" vertical="center" wrapText="1"/>
    </xf>
    <xf numFmtId="41" fontId="61" fillId="4" borderId="33" xfId="41" applyNumberFormat="1" applyFont="1" applyFill="1" applyBorder="1" applyAlignment="1">
      <alignment horizontal="right" vertical="center"/>
    </xf>
    <xf numFmtId="41" fontId="61" fillId="4" borderId="34" xfId="41" applyNumberFormat="1" applyFont="1" applyFill="1" applyBorder="1" applyAlignment="1">
      <alignment horizontal="right" vertical="center"/>
    </xf>
    <xf numFmtId="41" fontId="61" fillId="4" borderId="102" xfId="41" applyNumberFormat="1" applyFont="1" applyFill="1" applyBorder="1" applyAlignment="1">
      <alignment horizontal="right" vertical="center"/>
    </xf>
    <xf numFmtId="41" fontId="61" fillId="4" borderId="42" xfId="0" applyNumberFormat="1" applyFont="1" applyFill="1" applyBorder="1" applyAlignment="1">
      <alignment horizontal="right" vertical="center"/>
    </xf>
    <xf numFmtId="41" fontId="61" fillId="4" borderId="43" xfId="0" applyNumberFormat="1" applyFont="1" applyFill="1" applyBorder="1" applyAlignment="1">
      <alignment horizontal="right" vertical="center"/>
    </xf>
    <xf numFmtId="41" fontId="61" fillId="4" borderId="103" xfId="0" applyNumberFormat="1" applyFont="1" applyFill="1" applyBorder="1" applyAlignment="1">
      <alignment horizontal="right" vertical="center"/>
    </xf>
    <xf numFmtId="41" fontId="61" fillId="4" borderId="148" xfId="0" applyNumberFormat="1" applyFont="1" applyFill="1" applyBorder="1" applyAlignment="1">
      <alignment horizontal="right" vertical="center"/>
    </xf>
    <xf numFmtId="41" fontId="61" fillId="4" borderId="149" xfId="0" applyNumberFormat="1" applyFont="1" applyFill="1" applyBorder="1" applyAlignment="1">
      <alignment horizontal="right" vertical="center"/>
    </xf>
    <xf numFmtId="41" fontId="61" fillId="4" borderId="153" xfId="0" applyNumberFormat="1" applyFont="1" applyFill="1" applyBorder="1" applyAlignment="1">
      <alignment horizontal="right" vertical="center"/>
    </xf>
    <xf numFmtId="41" fontId="61" fillId="0" borderId="0" xfId="0" applyNumberFormat="1" applyFont="1" applyBorder="1">
      <alignment vertical="center"/>
    </xf>
    <xf numFmtId="0" fontId="61" fillId="4" borderId="28" xfId="130" applyFont="1" applyFill="1" applyBorder="1" applyAlignment="1">
      <alignment horizontal="center" vertical="center"/>
    </xf>
    <xf numFmtId="41" fontId="14" fillId="0" borderId="8" xfId="0" applyNumberFormat="1" applyFont="1" applyBorder="1">
      <alignment vertical="center"/>
    </xf>
    <xf numFmtId="41" fontId="14" fillId="0" borderId="56" xfId="0" applyNumberFormat="1" applyFont="1" applyBorder="1">
      <alignment vertical="center"/>
    </xf>
    <xf numFmtId="0" fontId="40" fillId="2" borderId="46" xfId="0" applyFont="1" applyFill="1" applyBorder="1" applyAlignment="1">
      <alignment horizontal="right" vertical="center"/>
    </xf>
    <xf numFmtId="0" fontId="40" fillId="2" borderId="60" xfId="0" applyFont="1" applyFill="1" applyBorder="1" applyAlignment="1">
      <alignment horizontal="right" vertical="center"/>
    </xf>
    <xf numFmtId="0" fontId="61" fillId="4" borderId="9" xfId="0" applyFont="1" applyFill="1" applyBorder="1" applyAlignment="1">
      <alignment horizontal="center" vertical="center" wrapText="1"/>
    </xf>
    <xf numFmtId="0" fontId="61" fillId="4" borderId="7" xfId="0" applyFont="1" applyFill="1" applyBorder="1" applyAlignment="1">
      <alignment horizontal="center" vertical="center" wrapText="1"/>
    </xf>
    <xf numFmtId="41" fontId="61" fillId="0" borderId="0" xfId="0" applyNumberFormat="1" applyFont="1" applyBorder="1">
      <alignment vertical="center"/>
    </xf>
    <xf numFmtId="0" fontId="61" fillId="4" borderId="11" xfId="0" applyFont="1" applyFill="1" applyBorder="1" applyAlignment="1">
      <alignment horizontal="center" vertical="center"/>
    </xf>
    <xf numFmtId="41" fontId="61" fillId="0" borderId="29" xfId="134" applyFont="1" applyFill="1" applyBorder="1" applyAlignment="1">
      <alignment horizontal="right" vertical="center"/>
    </xf>
    <xf numFmtId="41" fontId="61" fillId="0" borderId="26" xfId="134" applyFont="1" applyFill="1" applyBorder="1" applyAlignment="1">
      <alignment horizontal="right" vertical="center"/>
    </xf>
    <xf numFmtId="41" fontId="61" fillId="0" borderId="27" xfId="134" applyFont="1" applyFill="1" applyBorder="1" applyAlignment="1">
      <alignment horizontal="right" vertical="center"/>
    </xf>
    <xf numFmtId="41" fontId="61" fillId="0" borderId="53" xfId="134" applyFont="1" applyFill="1" applyBorder="1" applyAlignment="1">
      <alignment horizontal="right" vertical="center"/>
    </xf>
    <xf numFmtId="41" fontId="61" fillId="0" borderId="5" xfId="134" applyFont="1" applyFill="1" applyBorder="1" applyAlignment="1">
      <alignment horizontal="right" vertical="center"/>
    </xf>
    <xf numFmtId="41" fontId="61" fillId="0" borderId="0" xfId="134" applyFont="1" applyFill="1" applyBorder="1" applyAlignment="1">
      <alignment horizontal="right" vertical="center"/>
    </xf>
    <xf numFmtId="41" fontId="61" fillId="0" borderId="54" xfId="134" applyFont="1" applyFill="1" applyBorder="1" applyAlignment="1">
      <alignment horizontal="right" vertical="center"/>
    </xf>
    <xf numFmtId="41" fontId="61" fillId="0" borderId="8" xfId="134" applyFont="1" applyFill="1" applyBorder="1" applyAlignment="1">
      <alignment horizontal="right" vertical="center"/>
    </xf>
    <xf numFmtId="41" fontId="61" fillId="0" borderId="3" xfId="134" applyFont="1" applyFill="1" applyBorder="1" applyAlignment="1">
      <alignment horizontal="right" vertical="center"/>
    </xf>
    <xf numFmtId="41" fontId="61" fillId="0" borderId="51" xfId="134" applyFont="1" applyFill="1" applyBorder="1" applyAlignment="1">
      <alignment horizontal="right" vertical="center"/>
    </xf>
    <xf numFmtId="41" fontId="14" fillId="0" borderId="30" xfId="0" applyNumberFormat="1" applyFont="1" applyBorder="1">
      <alignment vertical="center"/>
    </xf>
    <xf numFmtId="41" fontId="14" fillId="0" borderId="31" xfId="0" applyNumberFormat="1" applyFont="1" applyBorder="1">
      <alignment vertical="center"/>
    </xf>
    <xf numFmtId="41" fontId="14" fillId="0" borderId="123" xfId="0" applyNumberFormat="1" applyFont="1" applyBorder="1">
      <alignment vertical="center"/>
    </xf>
    <xf numFmtId="41" fontId="61" fillId="4" borderId="34" xfId="0" applyNumberFormat="1" applyFont="1" applyFill="1" applyBorder="1">
      <alignment vertical="center"/>
    </xf>
    <xf numFmtId="41" fontId="61" fillId="4" borderId="34" xfId="0" applyNumberFormat="1" applyFont="1" applyFill="1" applyBorder="1" applyAlignment="1">
      <alignment horizontal="center" vertical="center"/>
    </xf>
    <xf numFmtId="41" fontId="61" fillId="0" borderId="34" xfId="0" applyNumberFormat="1" applyFont="1" applyFill="1" applyBorder="1" applyAlignment="1">
      <alignment horizontal="center" vertical="center"/>
    </xf>
    <xf numFmtId="41" fontId="61" fillId="3" borderId="34" xfId="0" applyNumberFormat="1" applyFont="1" applyFill="1" applyBorder="1" applyAlignment="1">
      <alignment horizontal="center" vertical="center"/>
    </xf>
    <xf numFmtId="41" fontId="61" fillId="2" borderId="102" xfId="0" applyNumberFormat="1" applyFont="1" applyFill="1" applyBorder="1" applyAlignment="1">
      <alignment horizontal="center" vertical="center"/>
    </xf>
    <xf numFmtId="41" fontId="61" fillId="3" borderId="102" xfId="0" applyNumberFormat="1" applyFont="1" applyFill="1" applyBorder="1" applyAlignment="1">
      <alignment horizontal="center" vertical="center"/>
    </xf>
    <xf numFmtId="41" fontId="61" fillId="4" borderId="33" xfId="0" applyNumberFormat="1" applyFont="1" applyFill="1" applyBorder="1">
      <alignment vertical="center"/>
    </xf>
    <xf numFmtId="41" fontId="61" fillId="4" borderId="102" xfId="0" applyNumberFormat="1" applyFont="1" applyFill="1" applyBorder="1" applyAlignment="1">
      <alignment horizontal="center" vertical="center"/>
    </xf>
    <xf numFmtId="41" fontId="61" fillId="0" borderId="36" xfId="0" applyNumberFormat="1" applyFont="1" applyBorder="1">
      <alignment vertical="center"/>
    </xf>
    <xf numFmtId="41" fontId="61" fillId="0" borderId="37" xfId="0" applyNumberFormat="1" applyFont="1" applyBorder="1">
      <alignment vertical="center"/>
    </xf>
    <xf numFmtId="41" fontId="61" fillId="4" borderId="37" xfId="0" applyNumberFormat="1" applyFont="1" applyFill="1" applyBorder="1" applyAlignment="1">
      <alignment horizontal="center" vertical="center"/>
    </xf>
    <xf numFmtId="41" fontId="61" fillId="2" borderId="37" xfId="0" applyNumberFormat="1" applyFont="1" applyFill="1" applyBorder="1" applyAlignment="1">
      <alignment horizontal="center" vertical="center"/>
    </xf>
    <xf numFmtId="41" fontId="61" fillId="3" borderId="37" xfId="0" applyNumberFormat="1" applyFont="1" applyFill="1" applyBorder="1" applyAlignment="1">
      <alignment horizontal="center" vertical="center"/>
    </xf>
    <xf numFmtId="41" fontId="61" fillId="2" borderId="124" xfId="0" applyNumberFormat="1" applyFont="1" applyFill="1" applyBorder="1" applyAlignment="1">
      <alignment horizontal="center" vertical="center"/>
    </xf>
    <xf numFmtId="41" fontId="14" fillId="0" borderId="157" xfId="0" applyNumberFormat="1" applyFont="1" applyBorder="1">
      <alignment vertical="center"/>
    </xf>
    <xf numFmtId="41" fontId="14" fillId="2" borderId="34" xfId="0" applyNumberFormat="1" applyFont="1" applyFill="1" applyBorder="1" applyAlignment="1">
      <alignment vertical="center"/>
    </xf>
    <xf numFmtId="41" fontId="14" fillId="2" borderId="102" xfId="0" applyNumberFormat="1" applyFont="1" applyFill="1" applyBorder="1" applyAlignment="1">
      <alignment vertical="center"/>
    </xf>
    <xf numFmtId="41" fontId="14" fillId="4" borderId="36" xfId="0" applyNumberFormat="1" applyFont="1" applyFill="1" applyBorder="1" applyAlignment="1">
      <alignment horizontal="center" vertical="center"/>
    </xf>
    <xf numFmtId="41" fontId="14" fillId="2" borderId="37" xfId="0" applyNumberFormat="1" applyFont="1" applyFill="1" applyBorder="1" applyAlignment="1">
      <alignment vertical="center"/>
    </xf>
    <xf numFmtId="41" fontId="14" fillId="2" borderId="124" xfId="0" applyNumberFormat="1" applyFont="1" applyFill="1" applyBorder="1" applyAlignment="1">
      <alignment vertical="center"/>
    </xf>
    <xf numFmtId="41" fontId="61" fillId="0" borderId="72" xfId="134" applyFont="1" applyFill="1" applyBorder="1" applyAlignment="1">
      <alignment horizontal="right" vertical="center" wrapText="1"/>
    </xf>
    <xf numFmtId="41" fontId="61" fillId="0" borderId="40" xfId="134" applyFont="1" applyFill="1" applyBorder="1" applyAlignment="1">
      <alignment horizontal="right" vertical="center" wrapText="1"/>
    </xf>
    <xf numFmtId="41" fontId="61" fillId="0" borderId="68" xfId="134" applyFont="1" applyFill="1" applyBorder="1" applyAlignment="1">
      <alignment horizontal="right" vertical="center" wrapText="1"/>
    </xf>
    <xf numFmtId="41" fontId="61" fillId="0" borderId="79" xfId="134" applyFont="1" applyFill="1" applyBorder="1" applyAlignment="1">
      <alignment horizontal="right" vertical="center" wrapText="1"/>
    </xf>
    <xf numFmtId="188" fontId="14" fillId="0" borderId="0" xfId="0" applyNumberFormat="1" applyFont="1" applyFill="1" applyBorder="1">
      <alignment vertical="center"/>
    </xf>
    <xf numFmtId="188" fontId="14" fillId="0" borderId="0" xfId="0" applyNumberFormat="1" applyFont="1" applyBorder="1">
      <alignment vertical="center"/>
    </xf>
    <xf numFmtId="188" fontId="14" fillId="0" borderId="8" xfId="0" applyNumberFormat="1" applyFont="1" applyFill="1" applyBorder="1">
      <alignment vertical="center"/>
    </xf>
    <xf numFmtId="188" fontId="14" fillId="0" borderId="8" xfId="0" applyNumberFormat="1" applyFont="1" applyBorder="1">
      <alignment vertical="center"/>
    </xf>
    <xf numFmtId="41" fontId="61" fillId="0" borderId="53" xfId="0" applyNumberFormat="1" applyFont="1" applyBorder="1">
      <alignment vertical="center"/>
    </xf>
    <xf numFmtId="41" fontId="57" fillId="0" borderId="53" xfId="0" applyNumberFormat="1" applyFont="1" applyBorder="1">
      <alignment vertical="center"/>
    </xf>
    <xf numFmtId="41" fontId="14" fillId="0" borderId="3" xfId="134" applyFont="1" applyBorder="1" applyAlignment="1">
      <alignment vertical="center"/>
    </xf>
    <xf numFmtId="41" fontId="61" fillId="0" borderId="29" xfId="134" applyFont="1" applyFill="1" applyBorder="1" applyAlignment="1">
      <alignment vertical="center" wrapText="1"/>
    </xf>
    <xf numFmtId="41" fontId="14" fillId="0" borderId="29" xfId="134" applyFont="1" applyBorder="1" applyAlignment="1">
      <alignment vertical="center"/>
    </xf>
    <xf numFmtId="41" fontId="61" fillId="0" borderId="51" xfId="134" applyFont="1" applyFill="1" applyBorder="1" applyAlignment="1">
      <alignment vertical="center" wrapText="1"/>
    </xf>
    <xf numFmtId="41" fontId="14" fillId="3" borderId="80" xfId="134" applyFont="1" applyFill="1" applyBorder="1" applyAlignment="1">
      <alignment horizontal="center" vertical="center"/>
    </xf>
    <xf numFmtId="41" fontId="14" fillId="3" borderId="72" xfId="134" applyFont="1" applyFill="1" applyBorder="1" applyAlignment="1">
      <alignment horizontal="center" vertical="center"/>
    </xf>
    <xf numFmtId="41" fontId="14" fillId="3" borderId="106" xfId="134" applyFont="1" applyFill="1" applyBorder="1" applyAlignment="1">
      <alignment horizontal="center" vertical="center"/>
    </xf>
    <xf numFmtId="41" fontId="14" fillId="3" borderId="39" xfId="134" applyFont="1" applyFill="1" applyBorder="1" applyAlignment="1">
      <alignment horizontal="center" vertical="center" wrapText="1"/>
    </xf>
    <xf numFmtId="41" fontId="14" fillId="3" borderId="40" xfId="134" applyFont="1" applyFill="1" applyBorder="1" applyAlignment="1">
      <alignment horizontal="center" vertical="center"/>
    </xf>
    <xf numFmtId="41" fontId="14" fillId="2" borderId="40" xfId="134" applyFont="1" applyFill="1" applyBorder="1" applyAlignment="1">
      <alignment vertical="center"/>
    </xf>
    <xf numFmtId="41" fontId="14" fillId="2" borderId="108" xfId="134" applyFont="1" applyFill="1" applyBorder="1" applyAlignment="1">
      <alignment vertical="center"/>
    </xf>
    <xf numFmtId="41" fontId="14" fillId="3" borderId="39" xfId="134" applyFont="1" applyFill="1" applyBorder="1" applyAlignment="1">
      <alignment horizontal="center" vertical="center"/>
    </xf>
    <xf numFmtId="41" fontId="14" fillId="2" borderId="39" xfId="134" applyFont="1" applyFill="1" applyBorder="1" applyAlignment="1">
      <alignment vertical="center"/>
    </xf>
    <xf numFmtId="41" fontId="14" fillId="3" borderId="74" xfId="134" applyFont="1" applyFill="1" applyBorder="1" applyAlignment="1">
      <alignment horizontal="center" vertical="center"/>
    </xf>
    <xf numFmtId="41" fontId="14" fillId="3" borderId="75" xfId="134" applyFont="1" applyFill="1" applyBorder="1" applyAlignment="1">
      <alignment horizontal="center" vertical="center"/>
    </xf>
    <xf numFmtId="41" fontId="14" fillId="2" borderId="75" xfId="134" applyFont="1" applyFill="1" applyBorder="1" applyAlignment="1">
      <alignment vertical="center"/>
    </xf>
    <xf numFmtId="41" fontId="14" fillId="2" borderId="110" xfId="134" applyFont="1" applyFill="1" applyBorder="1" applyAlignment="1">
      <alignment vertical="center"/>
    </xf>
    <xf numFmtId="41" fontId="14" fillId="0" borderId="53" xfId="0" applyNumberFormat="1" applyFont="1" applyBorder="1">
      <alignment vertical="center"/>
    </xf>
    <xf numFmtId="41" fontId="58" fillId="0" borderId="158" xfId="0" applyNumberFormat="1" applyFont="1" applyBorder="1">
      <alignment vertical="center"/>
    </xf>
    <xf numFmtId="41" fontId="61" fillId="0" borderId="29" xfId="134" applyFont="1" applyFill="1" applyBorder="1" applyAlignment="1">
      <alignment horizontal="center" vertical="center"/>
    </xf>
    <xf numFmtId="41" fontId="61" fillId="0" borderId="51" xfId="134" applyFont="1" applyFill="1" applyBorder="1" applyAlignment="1">
      <alignment horizontal="center" vertical="center"/>
    </xf>
    <xf numFmtId="41" fontId="61" fillId="0" borderId="7" xfId="134" applyFont="1" applyFill="1" applyBorder="1" applyAlignment="1">
      <alignment horizontal="center" vertical="center"/>
    </xf>
    <xf numFmtId="41" fontId="61" fillId="0" borderId="8" xfId="134" applyFont="1" applyFill="1" applyBorder="1" applyAlignment="1">
      <alignment horizontal="center" vertical="center"/>
    </xf>
    <xf numFmtId="41" fontId="61" fillId="0" borderId="56" xfId="134" applyFont="1" applyFill="1" applyBorder="1" applyAlignment="1">
      <alignment horizontal="center" vertical="center"/>
    </xf>
    <xf numFmtId="0" fontId="7" fillId="2" borderId="159" xfId="0" applyFont="1" applyFill="1" applyBorder="1" applyAlignment="1">
      <alignment vertical="center"/>
    </xf>
    <xf numFmtId="0" fontId="7" fillId="2" borderId="160" xfId="0" applyFont="1" applyFill="1" applyBorder="1" applyAlignment="1">
      <alignment vertical="center"/>
    </xf>
    <xf numFmtId="0" fontId="7" fillId="2" borderId="160" xfId="0" applyFont="1" applyFill="1" applyBorder="1" applyAlignment="1">
      <alignment vertical="center" wrapText="1"/>
    </xf>
    <xf numFmtId="0" fontId="5" fillId="2" borderId="160" xfId="0" applyFont="1" applyFill="1" applyBorder="1" applyAlignment="1">
      <alignment vertical="center"/>
    </xf>
    <xf numFmtId="0" fontId="0" fillId="0" borderId="160" xfId="0" applyBorder="1">
      <alignment vertical="center"/>
    </xf>
    <xf numFmtId="0" fontId="12" fillId="2" borderId="13" xfId="0" applyFont="1" applyFill="1" applyBorder="1" applyAlignment="1">
      <alignment vertical="center"/>
    </xf>
    <xf numFmtId="41" fontId="61" fillId="0" borderId="3" xfId="134" applyFont="1" applyFill="1" applyBorder="1" applyAlignment="1">
      <alignment horizontal="center" vertical="center" wrapText="1"/>
    </xf>
    <xf numFmtId="41" fontId="61" fillId="0" borderId="29" xfId="134" applyFont="1" applyFill="1" applyBorder="1" applyAlignment="1">
      <alignment horizontal="center" vertical="center" wrapText="1"/>
    </xf>
    <xf numFmtId="41" fontId="14" fillId="0" borderId="29" xfId="134" applyFont="1" applyFill="1" applyBorder="1" applyAlignment="1">
      <alignment horizontal="center" vertical="center"/>
    </xf>
    <xf numFmtId="41" fontId="57" fillId="0" borderId="3" xfId="134" applyFont="1" applyFill="1" applyBorder="1" applyAlignment="1">
      <alignment horizontal="center" vertical="center"/>
    </xf>
    <xf numFmtId="41" fontId="57" fillId="0" borderId="29" xfId="134" applyFont="1" applyFill="1" applyBorder="1" applyAlignment="1">
      <alignment horizontal="center" vertical="center"/>
    </xf>
    <xf numFmtId="41" fontId="57" fillId="0" borderId="51" xfId="134" applyFont="1" applyFill="1" applyBorder="1" applyAlignment="1">
      <alignment horizontal="center" vertical="center"/>
    </xf>
    <xf numFmtId="41" fontId="14" fillId="3" borderId="148" xfId="66" applyNumberFormat="1" applyFont="1" applyFill="1" applyBorder="1" applyAlignment="1">
      <alignment horizontal="center" vertical="center"/>
    </xf>
    <xf numFmtId="41" fontId="14" fillId="3" borderId="149" xfId="66" applyNumberFormat="1" applyFont="1" applyFill="1" applyBorder="1" applyAlignment="1">
      <alignment horizontal="center" vertical="center"/>
    </xf>
    <xf numFmtId="41" fontId="14" fillId="3" borderId="161" xfId="66" applyNumberFormat="1" applyFont="1" applyFill="1" applyBorder="1" applyAlignment="1">
      <alignment horizontal="center" vertical="center"/>
    </xf>
    <xf numFmtId="0" fontId="58" fillId="0" borderId="162" xfId="0" applyFont="1" applyBorder="1" applyAlignment="1">
      <alignment horizontal="center" vertical="center"/>
    </xf>
    <xf numFmtId="41" fontId="14" fillId="0" borderId="0" xfId="0" applyNumberFormat="1" applyFont="1" applyFill="1" applyBorder="1" applyAlignment="1">
      <alignment horizontal="right" vertical="center"/>
    </xf>
    <xf numFmtId="0" fontId="77" fillId="2" borderId="0" xfId="0" applyFont="1" applyFill="1" applyBorder="1" applyAlignment="1">
      <alignment horizontal="center" vertical="center"/>
    </xf>
    <xf numFmtId="0" fontId="78" fillId="0" borderId="0" xfId="0" applyFont="1">
      <alignment vertical="center"/>
    </xf>
    <xf numFmtId="0" fontId="79" fillId="2" borderId="0" xfId="0" applyFont="1" applyFill="1" applyAlignment="1">
      <alignment horizontal="left" vertical="center"/>
    </xf>
    <xf numFmtId="0" fontId="80" fillId="0" borderId="0" xfId="0" applyFont="1" applyFill="1" applyBorder="1" applyAlignment="1">
      <alignment vertical="center"/>
    </xf>
    <xf numFmtId="41" fontId="81" fillId="2" borderId="0" xfId="134" applyFont="1" applyFill="1" applyBorder="1" applyAlignment="1">
      <alignment horizontal="right" vertical="center"/>
    </xf>
    <xf numFmtId="41" fontId="82" fillId="2" borderId="0" xfId="134" applyFont="1" applyFill="1" applyAlignment="1">
      <alignment vertical="center"/>
    </xf>
    <xf numFmtId="0" fontId="81" fillId="0" borderId="0" xfId="0" applyFont="1" applyFill="1" applyBorder="1" applyAlignment="1">
      <alignment horizontal="center" vertical="center"/>
    </xf>
    <xf numFmtId="0" fontId="78" fillId="0" borderId="0" xfId="0" applyFont="1" applyFill="1">
      <alignment vertical="center"/>
    </xf>
    <xf numFmtId="41" fontId="61" fillId="0" borderId="0" xfId="0" applyNumberFormat="1" applyFont="1" applyBorder="1">
      <alignment vertical="center"/>
    </xf>
    <xf numFmtId="41" fontId="14" fillId="0" borderId="0" xfId="17" applyFont="1" applyBorder="1">
      <alignment vertical="center"/>
    </xf>
    <xf numFmtId="41" fontId="14" fillId="0" borderId="0" xfId="17" applyFont="1" applyFill="1" applyBorder="1">
      <alignment vertical="center"/>
    </xf>
    <xf numFmtId="41" fontId="61" fillId="0" borderId="27" xfId="0" applyNumberFormat="1" applyFont="1" applyBorder="1">
      <alignment vertical="center"/>
    </xf>
    <xf numFmtId="0" fontId="12" fillId="2" borderId="41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7" fillId="2" borderId="163" xfId="0" applyFont="1" applyFill="1" applyBorder="1" applyAlignment="1">
      <alignment vertical="center"/>
    </xf>
    <xf numFmtId="41" fontId="61" fillId="0" borderId="3" xfId="134" applyFont="1" applyFill="1" applyBorder="1" applyAlignment="1">
      <alignment vertical="center" wrapText="1"/>
    </xf>
    <xf numFmtId="41" fontId="14" fillId="0" borderId="29" xfId="134" applyFont="1" applyBorder="1">
      <alignment vertical="center"/>
    </xf>
    <xf numFmtId="41" fontId="14" fillId="0" borderId="51" xfId="134" applyFont="1" applyBorder="1">
      <alignment vertical="center"/>
    </xf>
    <xf numFmtId="41" fontId="57" fillId="0" borderId="3" xfId="134" applyFont="1" applyFill="1" applyBorder="1" applyAlignment="1">
      <alignment horizontal="center" vertical="center" wrapText="1"/>
    </xf>
    <xf numFmtId="41" fontId="57" fillId="0" borderId="29" xfId="134" applyFont="1" applyFill="1" applyBorder="1" applyAlignment="1">
      <alignment horizontal="center" vertical="center" wrapText="1"/>
    </xf>
    <xf numFmtId="41" fontId="57" fillId="0" borderId="51" xfId="134" applyFont="1" applyFill="1" applyBorder="1" applyAlignment="1">
      <alignment horizontal="center" vertical="center" wrapText="1"/>
    </xf>
    <xf numFmtId="41" fontId="14" fillId="0" borderId="29" xfId="0" applyNumberFormat="1" applyFont="1" applyBorder="1">
      <alignment vertical="center"/>
    </xf>
    <xf numFmtId="41" fontId="14" fillId="0" borderId="51" xfId="0" applyNumberFormat="1" applyFont="1" applyBorder="1">
      <alignment vertical="center"/>
    </xf>
    <xf numFmtId="41" fontId="61" fillId="0" borderId="5" xfId="134" applyFont="1" applyFill="1" applyBorder="1" applyAlignment="1">
      <alignment vertical="center" wrapText="1"/>
    </xf>
    <xf numFmtId="41" fontId="61" fillId="0" borderId="0" xfId="134" applyFont="1" applyFill="1" applyBorder="1" applyAlignment="1">
      <alignment vertical="center" wrapText="1"/>
    </xf>
    <xf numFmtId="41" fontId="14" fillId="0" borderId="0" xfId="134" applyFont="1" applyBorder="1">
      <alignment vertical="center"/>
    </xf>
    <xf numFmtId="41" fontId="14" fillId="0" borderId="54" xfId="134" applyFont="1" applyBorder="1">
      <alignment vertical="center"/>
    </xf>
    <xf numFmtId="41" fontId="61" fillId="0" borderId="77" xfId="134" applyFont="1" applyFill="1" applyBorder="1" applyAlignment="1">
      <alignment vertical="center" wrapText="1"/>
    </xf>
    <xf numFmtId="41" fontId="14" fillId="0" borderId="77" xfId="134" applyFont="1" applyBorder="1">
      <alignment vertical="center"/>
    </xf>
    <xf numFmtId="41" fontId="14" fillId="0" borderId="115" xfId="134" applyFont="1" applyBorder="1">
      <alignment vertical="center"/>
    </xf>
    <xf numFmtId="41" fontId="61" fillId="0" borderId="40" xfId="134" applyFont="1" applyFill="1" applyBorder="1" applyAlignment="1">
      <alignment vertical="center" wrapText="1"/>
    </xf>
    <xf numFmtId="41" fontId="14" fillId="0" borderId="40" xfId="134" applyFont="1" applyBorder="1">
      <alignment vertical="center"/>
    </xf>
    <xf numFmtId="41" fontId="14" fillId="0" borderId="108" xfId="134" applyFont="1" applyBorder="1">
      <alignment vertical="center"/>
    </xf>
    <xf numFmtId="41" fontId="61" fillId="0" borderId="8" xfId="134" applyFont="1" applyFill="1" applyBorder="1" applyAlignment="1">
      <alignment vertical="center" wrapText="1"/>
    </xf>
    <xf numFmtId="41" fontId="61" fillId="0" borderId="68" xfId="134" applyFont="1" applyFill="1" applyBorder="1" applyAlignment="1">
      <alignment vertical="center" wrapText="1"/>
    </xf>
    <xf numFmtId="41" fontId="61" fillId="4" borderId="68" xfId="134" applyFont="1" applyFill="1" applyBorder="1">
      <alignment vertical="center"/>
    </xf>
    <xf numFmtId="41" fontId="61" fillId="4" borderId="117" xfId="134" applyFont="1" applyFill="1" applyBorder="1">
      <alignment vertical="center"/>
    </xf>
    <xf numFmtId="41" fontId="61" fillId="0" borderId="30" xfId="134" applyFont="1" applyFill="1" applyBorder="1" applyAlignment="1">
      <alignment vertical="center" wrapText="1"/>
    </xf>
    <xf numFmtId="41" fontId="61" fillId="0" borderId="31" xfId="134" applyFont="1" applyFill="1" applyBorder="1" applyAlignment="1">
      <alignment vertical="center" wrapText="1"/>
    </xf>
    <xf numFmtId="41" fontId="61" fillId="0" borderId="123" xfId="134" applyFont="1" applyFill="1" applyBorder="1" applyAlignment="1">
      <alignment vertical="center" wrapText="1"/>
    </xf>
    <xf numFmtId="41" fontId="57" fillId="0" borderId="164" xfId="134" applyFont="1" applyFill="1" applyBorder="1" applyAlignment="1">
      <alignment horizontal="center" vertical="center" wrapText="1"/>
    </xf>
    <xf numFmtId="41" fontId="57" fillId="0" borderId="165" xfId="134" applyFont="1" applyFill="1" applyBorder="1" applyAlignment="1">
      <alignment horizontal="center" vertical="center" wrapText="1"/>
    </xf>
    <xf numFmtId="41" fontId="57" fillId="0" borderId="166" xfId="134" applyFont="1" applyFill="1" applyBorder="1" applyAlignment="1">
      <alignment horizontal="center" vertical="center" wrapText="1"/>
    </xf>
    <xf numFmtId="41" fontId="57" fillId="0" borderId="5" xfId="134" applyFont="1" applyFill="1" applyBorder="1" applyAlignment="1">
      <alignment horizontal="center" vertical="center"/>
    </xf>
    <xf numFmtId="41" fontId="57" fillId="0" borderId="0" xfId="134" applyFont="1" applyFill="1" applyBorder="1" applyAlignment="1">
      <alignment horizontal="center" vertical="center"/>
    </xf>
    <xf numFmtId="41" fontId="57" fillId="0" borderId="54" xfId="134" applyFont="1" applyFill="1" applyBorder="1" applyAlignment="1">
      <alignment horizontal="center" vertical="center"/>
    </xf>
    <xf numFmtId="41" fontId="57" fillId="0" borderId="7" xfId="134" applyFont="1" applyFill="1" applyBorder="1" applyAlignment="1">
      <alignment horizontal="center" vertical="center"/>
    </xf>
    <xf numFmtId="41" fontId="57" fillId="0" borderId="8" xfId="134" applyFont="1" applyFill="1" applyBorder="1" applyAlignment="1">
      <alignment horizontal="center" vertical="center" wrapText="1"/>
    </xf>
    <xf numFmtId="41" fontId="57" fillId="0" borderId="8" xfId="134" applyFont="1" applyFill="1" applyBorder="1" applyAlignment="1">
      <alignment horizontal="center" vertical="center"/>
    </xf>
    <xf numFmtId="41" fontId="57" fillId="0" borderId="56" xfId="134" applyFont="1" applyFill="1" applyBorder="1" applyAlignment="1">
      <alignment horizontal="center" vertical="center"/>
    </xf>
    <xf numFmtId="41" fontId="14" fillId="3" borderId="72" xfId="71" applyNumberFormat="1" applyFont="1" applyFill="1" applyBorder="1" applyAlignment="1">
      <alignment horizontal="center" vertical="center"/>
    </xf>
    <xf numFmtId="41" fontId="14" fillId="0" borderId="102" xfId="23" applyNumberFormat="1" applyFont="1" applyFill="1" applyBorder="1" applyAlignment="1">
      <alignment horizontal="right" vertical="center"/>
    </xf>
    <xf numFmtId="41" fontId="14" fillId="0" borderId="36" xfId="23" applyNumberFormat="1" applyFont="1" applyFill="1" applyBorder="1" applyAlignment="1">
      <alignment vertical="center"/>
    </xf>
    <xf numFmtId="41" fontId="14" fillId="0" borderId="37" xfId="23" applyNumberFormat="1" applyFont="1" applyFill="1" applyBorder="1" applyAlignment="1">
      <alignment vertical="center"/>
    </xf>
    <xf numFmtId="41" fontId="14" fillId="0" borderId="37" xfId="23" applyNumberFormat="1" applyFont="1" applyFill="1" applyBorder="1" applyAlignment="1">
      <alignment horizontal="right" vertical="center"/>
    </xf>
    <xf numFmtId="41" fontId="14" fillId="0" borderId="124" xfId="23" applyNumberFormat="1" applyFont="1" applyFill="1" applyBorder="1" applyAlignment="1">
      <alignment horizontal="right" vertical="center"/>
    </xf>
    <xf numFmtId="0" fontId="83" fillId="27" borderId="0" xfId="135" applyFont="1" applyFill="1" applyAlignment="1">
      <alignment vertical="center"/>
    </xf>
    <xf numFmtId="0" fontId="84" fillId="27" borderId="0" xfId="135" applyFont="1" applyFill="1" applyBorder="1" applyAlignment="1">
      <alignment horizontal="center" vertical="center"/>
    </xf>
    <xf numFmtId="0" fontId="85" fillId="0" borderId="0" xfId="0" applyFont="1" applyBorder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86" fillId="27" borderId="0" xfId="135" applyFont="1" applyFill="1" applyAlignment="1">
      <alignment vertical="center"/>
    </xf>
    <xf numFmtId="0" fontId="87" fillId="27" borderId="0" xfId="135" applyFont="1" applyFill="1" applyAlignment="1">
      <alignment horizontal="left" vertical="center"/>
    </xf>
    <xf numFmtId="0" fontId="88" fillId="27" borderId="0" xfId="135" applyFont="1" applyFill="1" applyAlignment="1">
      <alignment vertical="center"/>
    </xf>
    <xf numFmtId="0" fontId="89" fillId="27" borderId="0" xfId="135" applyFont="1" applyFill="1" applyBorder="1" applyAlignment="1">
      <alignment horizontal="center" vertical="center"/>
    </xf>
    <xf numFmtId="0" fontId="90" fillId="0" borderId="0" xfId="0" applyFont="1">
      <alignment vertical="center"/>
    </xf>
    <xf numFmtId="0" fontId="86" fillId="27" borderId="0" xfId="135" applyFont="1" applyFill="1" applyAlignment="1">
      <alignment horizontal="left" vertical="center"/>
    </xf>
    <xf numFmtId="0" fontId="91" fillId="27" borderId="0" xfId="3" applyFont="1" applyFill="1" applyBorder="1" applyAlignment="1" applyProtection="1">
      <alignment horizontal="center" vertical="center"/>
    </xf>
    <xf numFmtId="0" fontId="91" fillId="27" borderId="0" xfId="3" quotePrefix="1" applyFont="1" applyFill="1" applyBorder="1" applyAlignment="1" applyProtection="1">
      <alignment horizontal="center" vertical="center"/>
    </xf>
    <xf numFmtId="0" fontId="57" fillId="4" borderId="3" xfId="0" applyFont="1" applyFill="1" applyBorder="1" applyAlignment="1">
      <alignment horizontal="center" vertical="center" wrapText="1"/>
    </xf>
    <xf numFmtId="0" fontId="57" fillId="4" borderId="1" xfId="0" applyFont="1" applyFill="1" applyBorder="1" applyAlignment="1">
      <alignment horizontal="center" vertical="center"/>
    </xf>
    <xf numFmtId="0" fontId="42" fillId="0" borderId="46" xfId="0" applyFont="1" applyFill="1" applyBorder="1" applyAlignment="1">
      <alignment horizontal="right" vertical="center"/>
    </xf>
    <xf numFmtId="0" fontId="42" fillId="0" borderId="60" xfId="0" applyFont="1" applyFill="1" applyBorder="1" applyAlignment="1">
      <alignment horizontal="right" vertical="center"/>
    </xf>
    <xf numFmtId="0" fontId="57" fillId="4" borderId="61" xfId="0" applyFont="1" applyFill="1" applyBorder="1" applyAlignment="1">
      <alignment horizontal="center" vertical="center" wrapText="1"/>
    </xf>
    <xf numFmtId="0" fontId="57" fillId="4" borderId="57" xfId="36" applyFont="1" applyFill="1" applyBorder="1" applyAlignment="1">
      <alignment horizontal="center" vertical="center" wrapText="1"/>
    </xf>
    <xf numFmtId="0" fontId="57" fillId="4" borderId="2" xfId="0" applyFont="1" applyFill="1" applyBorder="1" applyAlignment="1">
      <alignment horizontal="center" vertical="center" wrapText="1"/>
    </xf>
    <xf numFmtId="0" fontId="57" fillId="4" borderId="2" xfId="0" applyFont="1" applyFill="1" applyBorder="1" applyAlignment="1">
      <alignment horizontal="center" vertical="center"/>
    </xf>
    <xf numFmtId="0" fontId="41" fillId="0" borderId="0" xfId="36" applyFont="1" applyFill="1" applyAlignment="1">
      <alignment horizontal="left" vertical="center"/>
    </xf>
    <xf numFmtId="0" fontId="61" fillId="4" borderId="61" xfId="0" applyFont="1" applyFill="1" applyBorder="1" applyAlignment="1">
      <alignment horizontal="center" vertical="center" wrapText="1"/>
    </xf>
    <xf numFmtId="0" fontId="61" fillId="4" borderId="61" xfId="0" applyFont="1" applyFill="1" applyBorder="1" applyAlignment="1">
      <alignment horizontal="center" vertical="center"/>
    </xf>
    <xf numFmtId="0" fontId="61" fillId="4" borderId="28" xfId="0" applyFont="1" applyFill="1" applyBorder="1" applyAlignment="1">
      <alignment horizontal="center" vertical="center" wrapText="1"/>
    </xf>
    <xf numFmtId="0" fontId="61" fillId="4" borderId="9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61" fillId="4" borderId="2" xfId="0" applyFont="1" applyFill="1" applyBorder="1" applyAlignment="1">
      <alignment horizontal="center" vertical="center" wrapText="1"/>
    </xf>
    <xf numFmtId="0" fontId="61" fillId="4" borderId="2" xfId="0" applyFont="1" applyFill="1" applyBorder="1" applyAlignment="1">
      <alignment horizontal="center" vertical="center"/>
    </xf>
    <xf numFmtId="0" fontId="61" fillId="4" borderId="57" xfId="36" applyFont="1" applyFill="1" applyBorder="1" applyAlignment="1">
      <alignment horizontal="center" vertical="center" wrapText="1"/>
    </xf>
    <xf numFmtId="0" fontId="61" fillId="4" borderId="3" xfId="0" applyFont="1" applyFill="1" applyBorder="1" applyAlignment="1">
      <alignment horizontal="center" vertical="center" wrapText="1"/>
    </xf>
    <xf numFmtId="0" fontId="61" fillId="4" borderId="1" xfId="0" applyFont="1" applyFill="1" applyBorder="1" applyAlignment="1">
      <alignment horizontal="center" vertical="center"/>
    </xf>
    <xf numFmtId="0" fontId="41" fillId="0" borderId="0" xfId="36" applyFont="1" applyFill="1" applyAlignment="1">
      <alignment vertical="center"/>
    </xf>
    <xf numFmtId="0" fontId="40" fillId="0" borderId="69" xfId="36" applyFont="1" applyFill="1" applyBorder="1" applyAlignment="1">
      <alignment horizontal="right" vertical="center"/>
    </xf>
    <xf numFmtId="0" fontId="40" fillId="0" borderId="101" xfId="36" applyFont="1" applyFill="1" applyBorder="1" applyAlignment="1">
      <alignment horizontal="right" vertical="center"/>
    </xf>
    <xf numFmtId="0" fontId="40" fillId="2" borderId="46" xfId="0" applyFont="1" applyFill="1" applyBorder="1" applyAlignment="1">
      <alignment horizontal="right" vertical="center"/>
    </xf>
    <xf numFmtId="0" fontId="40" fillId="2" borderId="60" xfId="0" applyFont="1" applyFill="1" applyBorder="1" applyAlignment="1">
      <alignment horizontal="right" vertical="center"/>
    </xf>
    <xf numFmtId="0" fontId="61" fillId="4" borderId="26" xfId="0" applyFont="1" applyFill="1" applyBorder="1" applyAlignment="1">
      <alignment horizontal="center" vertical="center" wrapText="1"/>
    </xf>
    <xf numFmtId="0" fontId="61" fillId="4" borderId="27" xfId="0" applyFont="1" applyFill="1" applyBorder="1" applyAlignment="1">
      <alignment horizontal="center" vertical="center"/>
    </xf>
    <xf numFmtId="0" fontId="61" fillId="4" borderId="25" xfId="0" applyFont="1" applyFill="1" applyBorder="1" applyAlignment="1">
      <alignment horizontal="center" vertical="center"/>
    </xf>
    <xf numFmtId="0" fontId="61" fillId="4" borderId="26" xfId="36" applyFont="1" applyFill="1" applyBorder="1" applyAlignment="1">
      <alignment horizontal="center" vertical="center" wrapText="1"/>
    </xf>
    <xf numFmtId="0" fontId="61" fillId="4" borderId="27" xfId="36" applyFont="1" applyFill="1" applyBorder="1" applyAlignment="1">
      <alignment horizontal="center" vertical="center" wrapText="1"/>
    </xf>
    <xf numFmtId="0" fontId="61" fillId="4" borderId="25" xfId="36" applyFont="1" applyFill="1" applyBorder="1" applyAlignment="1">
      <alignment horizontal="center" vertical="center" wrapText="1"/>
    </xf>
    <xf numFmtId="0" fontId="61" fillId="4" borderId="50" xfId="36" applyFont="1" applyFill="1" applyBorder="1" applyAlignment="1">
      <alignment horizontal="center" vertical="center" wrapText="1"/>
    </xf>
    <xf numFmtId="0" fontId="61" fillId="4" borderId="52" xfId="36" applyFont="1" applyFill="1" applyBorder="1" applyAlignment="1">
      <alignment horizontal="center" vertical="center" wrapText="1"/>
    </xf>
    <xf numFmtId="0" fontId="61" fillId="4" borderId="55" xfId="36" applyFont="1" applyFill="1" applyBorder="1" applyAlignment="1">
      <alignment horizontal="center" vertical="center" wrapText="1"/>
    </xf>
    <xf numFmtId="0" fontId="61" fillId="4" borderId="63" xfId="0" applyFont="1" applyFill="1" applyBorder="1" applyAlignment="1">
      <alignment horizontal="center" vertical="center" wrapText="1"/>
    </xf>
    <xf numFmtId="0" fontId="61" fillId="4" borderId="65" xfId="0" applyFont="1" applyFill="1" applyBorder="1" applyAlignment="1">
      <alignment horizontal="center" vertical="center" wrapText="1"/>
    </xf>
    <xf numFmtId="0" fontId="61" fillId="4" borderId="29" xfId="0" applyFont="1" applyFill="1" applyBorder="1" applyAlignment="1">
      <alignment horizontal="center" vertical="center"/>
    </xf>
    <xf numFmtId="0" fontId="61" fillId="4" borderId="29" xfId="0" applyFont="1" applyFill="1" applyBorder="1" applyAlignment="1">
      <alignment horizontal="center" vertical="center" wrapText="1"/>
    </xf>
    <xf numFmtId="0" fontId="14" fillId="4" borderId="27" xfId="0" applyFont="1" applyFill="1" applyBorder="1" applyAlignment="1">
      <alignment horizontal="center" vertical="center"/>
    </xf>
    <xf numFmtId="0" fontId="14" fillId="4" borderId="25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 wrapText="1"/>
    </xf>
    <xf numFmtId="0" fontId="61" fillId="4" borderId="53" xfId="0" applyFont="1" applyFill="1" applyBorder="1" applyAlignment="1">
      <alignment horizontal="center" vertical="center" wrapText="1"/>
    </xf>
    <xf numFmtId="0" fontId="14" fillId="4" borderId="56" xfId="0" applyFont="1" applyFill="1" applyBorder="1" applyAlignment="1">
      <alignment horizontal="center" vertical="center" wrapText="1"/>
    </xf>
    <xf numFmtId="0" fontId="41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61" fillId="4" borderId="9" xfId="0" applyFont="1" applyFill="1" applyBorder="1" applyAlignment="1">
      <alignment horizontal="center" vertical="center" wrapText="1"/>
    </xf>
    <xf numFmtId="0" fontId="61" fillId="4" borderId="50" xfId="0" applyFont="1" applyFill="1" applyBorder="1" applyAlignment="1">
      <alignment horizontal="center" vertical="center" wrapText="1"/>
    </xf>
    <xf numFmtId="0" fontId="61" fillId="4" borderId="52" xfId="0" applyFont="1" applyFill="1" applyBorder="1" applyAlignment="1">
      <alignment horizontal="center" vertical="center" wrapText="1"/>
    </xf>
    <xf numFmtId="0" fontId="61" fillId="4" borderId="55" xfId="0" applyFont="1" applyFill="1" applyBorder="1" applyAlignment="1">
      <alignment horizontal="center" vertical="center" wrapText="1"/>
    </xf>
    <xf numFmtId="0" fontId="14" fillId="4" borderId="27" xfId="0" applyFont="1" applyFill="1" applyBorder="1" applyAlignment="1">
      <alignment horizontal="center" vertical="center" wrapText="1"/>
    </xf>
    <xf numFmtId="0" fontId="14" fillId="4" borderId="53" xfId="0" applyFont="1" applyFill="1" applyBorder="1" applyAlignment="1">
      <alignment horizontal="center" vertical="center" wrapText="1"/>
    </xf>
    <xf numFmtId="0" fontId="47" fillId="4" borderId="40" xfId="0" applyFont="1" applyFill="1" applyBorder="1" applyAlignment="1">
      <alignment horizontal="center" vertical="center" wrapText="1"/>
    </xf>
    <xf numFmtId="0" fontId="61" fillId="4" borderId="52" xfId="0" applyFont="1" applyFill="1" applyBorder="1" applyAlignment="1">
      <alignment horizontal="center" vertical="center"/>
    </xf>
    <xf numFmtId="0" fontId="61" fillId="4" borderId="55" xfId="0" applyFont="1" applyFill="1" applyBorder="1" applyAlignment="1">
      <alignment horizontal="center" vertical="center"/>
    </xf>
    <xf numFmtId="0" fontId="61" fillId="4" borderId="27" xfId="0" applyFont="1" applyFill="1" applyBorder="1" applyAlignment="1">
      <alignment horizontal="center" vertical="center" wrapText="1"/>
    </xf>
    <xf numFmtId="0" fontId="61" fillId="4" borderId="5" xfId="0" applyFont="1" applyFill="1" applyBorder="1" applyAlignment="1">
      <alignment horizontal="center" vertical="center" wrapText="1"/>
    </xf>
    <xf numFmtId="0" fontId="61" fillId="4" borderId="0" xfId="0" applyFont="1" applyFill="1" applyBorder="1" applyAlignment="1">
      <alignment horizontal="center" vertical="center" wrapText="1"/>
    </xf>
    <xf numFmtId="0" fontId="47" fillId="4" borderId="77" xfId="0" applyFont="1" applyFill="1" applyBorder="1" applyAlignment="1">
      <alignment horizontal="center" vertical="center" wrapText="1"/>
    </xf>
    <xf numFmtId="0" fontId="61" fillId="4" borderId="7" xfId="0" applyFont="1" applyFill="1" applyBorder="1" applyAlignment="1">
      <alignment horizontal="center" vertical="center" wrapText="1"/>
    </xf>
    <xf numFmtId="0" fontId="61" fillId="4" borderId="11" xfId="0" applyFont="1" applyFill="1" applyBorder="1" applyAlignment="1">
      <alignment horizontal="center" vertical="center"/>
    </xf>
    <xf numFmtId="0" fontId="47" fillId="4" borderId="40" xfId="0" applyFont="1" applyFill="1" applyBorder="1" applyAlignment="1">
      <alignment vertical="center" wrapText="1"/>
    </xf>
    <xf numFmtId="41" fontId="37" fillId="4" borderId="40" xfId="0" applyNumberFormat="1" applyFont="1" applyFill="1" applyBorder="1">
      <alignment vertical="center"/>
    </xf>
    <xf numFmtId="41" fontId="16" fillId="4" borderId="40" xfId="16" applyNumberFormat="1" applyFont="1" applyFill="1" applyBorder="1" applyAlignment="1">
      <alignment vertical="center"/>
    </xf>
    <xf numFmtId="0" fontId="47" fillId="4" borderId="8" xfId="0" applyFont="1" applyFill="1" applyBorder="1" applyAlignment="1">
      <alignment vertical="center" wrapText="1"/>
    </xf>
    <xf numFmtId="0" fontId="47" fillId="4" borderId="68" xfId="0" applyFont="1" applyFill="1" applyBorder="1" applyAlignment="1">
      <alignment vertical="center" wrapText="1"/>
    </xf>
    <xf numFmtId="0" fontId="47" fillId="4" borderId="0" xfId="0" applyFont="1" applyFill="1" applyBorder="1" applyAlignment="1">
      <alignment vertical="center" wrapText="1"/>
    </xf>
    <xf numFmtId="0" fontId="40" fillId="0" borderId="58" xfId="0" applyFont="1" applyFill="1" applyBorder="1" applyAlignment="1">
      <alignment horizontal="left" vertical="center" wrapText="1"/>
    </xf>
    <xf numFmtId="0" fontId="40" fillId="0" borderId="59" xfId="0" applyFont="1" applyFill="1" applyBorder="1" applyAlignment="1">
      <alignment horizontal="left" vertical="center" wrapText="1"/>
    </xf>
    <xf numFmtId="0" fontId="0" fillId="0" borderId="69" xfId="0" applyBorder="1" applyAlignment="1">
      <alignment horizontal="right" vertical="center"/>
    </xf>
    <xf numFmtId="0" fontId="0" fillId="0" borderId="101" xfId="0" applyBorder="1" applyAlignment="1">
      <alignment horizontal="right" vertical="center"/>
    </xf>
    <xf numFmtId="0" fontId="61" fillId="0" borderId="26" xfId="0" applyFont="1" applyFill="1" applyBorder="1" applyAlignment="1">
      <alignment horizontal="center" vertical="center" wrapText="1"/>
    </xf>
    <xf numFmtId="0" fontId="61" fillId="0" borderId="5" xfId="0" applyFont="1" applyFill="1" applyBorder="1" applyAlignment="1">
      <alignment horizontal="center" vertical="center" wrapText="1"/>
    </xf>
    <xf numFmtId="0" fontId="61" fillId="0" borderId="7" xfId="0" applyFont="1" applyFill="1" applyBorder="1" applyAlignment="1">
      <alignment horizontal="center" vertical="center" wrapText="1"/>
    </xf>
    <xf numFmtId="0" fontId="61" fillId="0" borderId="2" xfId="0" applyFont="1" applyFill="1" applyBorder="1" applyAlignment="1">
      <alignment horizontal="center" vertical="center" wrapText="1"/>
    </xf>
    <xf numFmtId="0" fontId="61" fillId="0" borderId="2" xfId="0" applyFont="1" applyFill="1" applyBorder="1" applyAlignment="1">
      <alignment horizontal="center" vertical="center"/>
    </xf>
    <xf numFmtId="0" fontId="61" fillId="0" borderId="3" xfId="0" applyFont="1" applyFill="1" applyBorder="1" applyAlignment="1">
      <alignment horizontal="center" vertical="center" wrapText="1"/>
    </xf>
    <xf numFmtId="0" fontId="61" fillId="0" borderId="3" xfId="0" applyFont="1" applyFill="1" applyBorder="1" applyAlignment="1">
      <alignment horizontal="center" vertical="center"/>
    </xf>
    <xf numFmtId="0" fontId="61" fillId="0" borderId="27" xfId="0" applyFont="1" applyFill="1" applyBorder="1" applyAlignment="1">
      <alignment horizontal="center" vertical="center" wrapText="1"/>
    </xf>
    <xf numFmtId="0" fontId="61" fillId="0" borderId="25" xfId="0" applyFont="1" applyFill="1" applyBorder="1" applyAlignment="1">
      <alignment horizontal="center" vertical="center" wrapText="1"/>
    </xf>
    <xf numFmtId="0" fontId="61" fillId="0" borderId="8" xfId="0" applyFont="1" applyFill="1" applyBorder="1" applyAlignment="1">
      <alignment horizontal="center" vertical="center" wrapText="1"/>
    </xf>
    <xf numFmtId="0" fontId="61" fillId="0" borderId="6" xfId="0" applyFont="1" applyFill="1" applyBorder="1" applyAlignment="1">
      <alignment horizontal="center" vertical="center" wrapText="1"/>
    </xf>
    <xf numFmtId="0" fontId="61" fillId="0" borderId="53" xfId="0" applyFont="1" applyFill="1" applyBorder="1" applyAlignment="1">
      <alignment horizontal="center" vertical="center" wrapText="1"/>
    </xf>
    <xf numFmtId="0" fontId="61" fillId="0" borderId="56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/>
    </xf>
    <xf numFmtId="0" fontId="14" fillId="4" borderId="29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0" fontId="61" fillId="0" borderId="28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61" fillId="0" borderId="63" xfId="0" applyFont="1" applyFill="1" applyBorder="1" applyAlignment="1">
      <alignment horizontal="center" vertical="center" wrapText="1"/>
    </xf>
    <xf numFmtId="0" fontId="61" fillId="0" borderId="64" xfId="0" applyFont="1" applyFill="1" applyBorder="1" applyAlignment="1">
      <alignment horizontal="center" vertical="center" wrapText="1"/>
    </xf>
    <xf numFmtId="0" fontId="61" fillId="0" borderId="65" xfId="0" applyFont="1" applyFill="1" applyBorder="1" applyAlignment="1">
      <alignment horizontal="center" vertical="center" wrapText="1"/>
    </xf>
    <xf numFmtId="186" fontId="57" fillId="4" borderId="57" xfId="127" applyFont="1" applyFill="1" applyBorder="1" applyAlignment="1">
      <alignment horizontal="center" vertical="center" wrapText="1"/>
    </xf>
    <xf numFmtId="0" fontId="57" fillId="4" borderId="3" xfId="126" applyFont="1" applyFill="1" applyBorder="1" applyAlignment="1">
      <alignment horizontal="center" vertical="center" wrapText="1"/>
    </xf>
    <xf numFmtId="0" fontId="57" fillId="4" borderId="2" xfId="126" applyFont="1" applyFill="1" applyBorder="1" applyAlignment="1">
      <alignment horizontal="center" vertical="center" wrapText="1"/>
    </xf>
    <xf numFmtId="0" fontId="57" fillId="4" borderId="29" xfId="126" applyFont="1" applyFill="1" applyBorder="1" applyAlignment="1">
      <alignment horizontal="center" vertical="center" wrapText="1"/>
    </xf>
    <xf numFmtId="0" fontId="10" fillId="0" borderId="69" xfId="0" applyFont="1" applyFill="1" applyBorder="1" applyAlignment="1">
      <alignment horizontal="right" vertical="center"/>
    </xf>
    <xf numFmtId="0" fontId="10" fillId="0" borderId="101" xfId="0" applyFont="1" applyFill="1" applyBorder="1" applyAlignment="1">
      <alignment horizontal="right" vertical="center"/>
    </xf>
    <xf numFmtId="0" fontId="57" fillId="4" borderId="61" xfId="126" applyFont="1" applyFill="1" applyBorder="1" applyAlignment="1">
      <alignment horizontal="center" vertical="center" wrapText="1"/>
    </xf>
    <xf numFmtId="187" fontId="61" fillId="4" borderId="50" xfId="127" applyNumberFormat="1" applyFont="1" applyFill="1" applyBorder="1" applyAlignment="1">
      <alignment horizontal="center" vertical="center" wrapText="1"/>
    </xf>
    <xf numFmtId="187" fontId="61" fillId="4" borderId="52" xfId="127" applyNumberFormat="1" applyFont="1" applyFill="1" applyBorder="1" applyAlignment="1">
      <alignment horizontal="center" vertical="center" wrapText="1"/>
    </xf>
    <xf numFmtId="187" fontId="61" fillId="4" borderId="55" xfId="127" applyNumberFormat="1" applyFont="1" applyFill="1" applyBorder="1" applyAlignment="1">
      <alignment horizontal="center" vertical="center" wrapText="1"/>
    </xf>
    <xf numFmtId="0" fontId="61" fillId="4" borderId="2" xfId="0" applyFont="1" applyFill="1" applyBorder="1" applyAlignment="1">
      <alignment horizontal="center" wrapText="1"/>
    </xf>
    <xf numFmtId="0" fontId="61" fillId="4" borderId="3" xfId="128" applyFont="1" applyFill="1" applyBorder="1" applyAlignment="1">
      <alignment horizontal="center" vertical="center"/>
    </xf>
    <xf numFmtId="0" fontId="61" fillId="4" borderId="29" xfId="128" applyFont="1" applyFill="1" applyBorder="1" applyAlignment="1">
      <alignment horizontal="center" vertical="center"/>
    </xf>
    <xf numFmtId="0" fontId="61" fillId="4" borderId="1" xfId="128" applyFont="1" applyFill="1" applyBorder="1" applyAlignment="1">
      <alignment horizontal="center" vertical="center"/>
    </xf>
    <xf numFmtId="0" fontId="61" fillId="4" borderId="2" xfId="128" applyFont="1" applyFill="1" applyBorder="1" applyAlignment="1">
      <alignment horizontal="center" vertical="center" wrapText="1"/>
    </xf>
    <xf numFmtId="0" fontId="61" fillId="4" borderId="61" xfId="128" applyFont="1" applyFill="1" applyBorder="1" applyAlignment="1">
      <alignment horizontal="center" vertical="center" wrapText="1"/>
    </xf>
    <xf numFmtId="3" fontId="61" fillId="4" borderId="2" xfId="0" applyNumberFormat="1" applyFont="1" applyFill="1" applyBorder="1" applyAlignment="1">
      <alignment horizontal="center" vertical="center" wrapText="1"/>
    </xf>
    <xf numFmtId="41" fontId="14" fillId="0" borderId="34" xfId="23" applyNumberFormat="1" applyFont="1" applyFill="1" applyBorder="1" applyAlignment="1">
      <alignment vertical="center"/>
    </xf>
    <xf numFmtId="41" fontId="14" fillId="0" borderId="37" xfId="23" applyNumberFormat="1" applyFont="1" applyFill="1" applyBorder="1" applyAlignment="1">
      <alignment vertical="center"/>
    </xf>
    <xf numFmtId="41" fontId="14" fillId="0" borderId="29" xfId="23" applyNumberFormat="1" applyFont="1" applyFill="1" applyBorder="1" applyAlignment="1">
      <alignment horizontal="right" vertical="center"/>
    </xf>
    <xf numFmtId="41" fontId="14" fillId="3" borderId="31" xfId="0" applyNumberFormat="1" applyFont="1" applyFill="1" applyBorder="1" applyAlignment="1">
      <alignment horizontal="center" vertical="center"/>
    </xf>
    <xf numFmtId="41" fontId="14" fillId="0" borderId="34" xfId="23" applyNumberFormat="1" applyFont="1" applyFill="1" applyBorder="1" applyAlignment="1">
      <alignment horizontal="right" vertical="center"/>
    </xf>
    <xf numFmtId="41" fontId="14" fillId="0" borderId="37" xfId="23" applyNumberFormat="1" applyFont="1" applyFill="1" applyBorder="1" applyAlignment="1">
      <alignment horizontal="right" vertical="center"/>
    </xf>
    <xf numFmtId="0" fontId="39" fillId="0" borderId="27" xfId="0" applyFont="1" applyBorder="1" applyAlignment="1">
      <alignment horizontal="right" vertical="center"/>
    </xf>
    <xf numFmtId="0" fontId="39" fillId="0" borderId="53" xfId="0" applyFont="1" applyBorder="1" applyAlignment="1">
      <alignment horizontal="right" vertical="center"/>
    </xf>
    <xf numFmtId="41" fontId="14" fillId="2" borderId="31" xfId="0" applyNumberFormat="1" applyFont="1" applyFill="1" applyBorder="1" applyAlignment="1">
      <alignment horizontal="center" vertical="center"/>
    </xf>
    <xf numFmtId="41" fontId="14" fillId="0" borderId="29" xfId="23" applyNumberFormat="1" applyFont="1" applyFill="1" applyBorder="1" applyAlignment="1">
      <alignment vertical="center"/>
    </xf>
    <xf numFmtId="186" fontId="61" fillId="4" borderId="3" xfId="127" applyFont="1" applyFill="1" applyBorder="1" applyAlignment="1">
      <alignment horizontal="center" vertical="center" wrapText="1"/>
    </xf>
    <xf numFmtId="186" fontId="61" fillId="4" borderId="29" xfId="127" applyFont="1" applyFill="1" applyBorder="1" applyAlignment="1">
      <alignment horizontal="center" vertical="center" wrapText="1"/>
    </xf>
    <xf numFmtId="186" fontId="61" fillId="4" borderId="1" xfId="127" applyFont="1" applyFill="1" applyBorder="1" applyAlignment="1">
      <alignment horizontal="center" vertical="center" wrapText="1"/>
    </xf>
    <xf numFmtId="3" fontId="61" fillId="4" borderId="3" xfId="0" applyNumberFormat="1" applyFont="1" applyFill="1" applyBorder="1" applyAlignment="1">
      <alignment horizontal="center" vertical="center" wrapText="1"/>
    </xf>
    <xf numFmtId="3" fontId="61" fillId="4" borderId="29" xfId="0" applyNumberFormat="1" applyFont="1" applyFill="1" applyBorder="1" applyAlignment="1">
      <alignment horizontal="center" vertical="center" wrapText="1"/>
    </xf>
    <xf numFmtId="3" fontId="61" fillId="4" borderId="3" xfId="128" applyNumberFormat="1" applyFont="1" applyFill="1" applyBorder="1" applyAlignment="1">
      <alignment horizontal="center" vertical="center"/>
    </xf>
    <xf numFmtId="3" fontId="61" fillId="4" borderId="29" xfId="128" applyNumberFormat="1" applyFont="1" applyFill="1" applyBorder="1" applyAlignment="1">
      <alignment horizontal="center" vertical="center"/>
    </xf>
    <xf numFmtId="3" fontId="61" fillId="4" borderId="1" xfId="128" applyNumberFormat="1" applyFont="1" applyFill="1" applyBorder="1" applyAlignment="1">
      <alignment horizontal="center" vertical="center"/>
    </xf>
    <xf numFmtId="3" fontId="61" fillId="4" borderId="27" xfId="0" applyNumberFormat="1" applyFont="1" applyFill="1" applyBorder="1" applyAlignment="1">
      <alignment horizontal="center" vertical="center" wrapText="1"/>
    </xf>
    <xf numFmtId="186" fontId="61" fillId="4" borderId="2" xfId="127" applyFont="1" applyFill="1" applyBorder="1" applyAlignment="1">
      <alignment horizontal="center" vertical="center" wrapText="1"/>
    </xf>
    <xf numFmtId="186" fontId="61" fillId="4" borderId="57" xfId="127" applyFont="1" applyFill="1" applyBorder="1" applyAlignment="1">
      <alignment horizontal="center" vertical="center" wrapText="1"/>
    </xf>
    <xf numFmtId="3" fontId="61" fillId="4" borderId="26" xfId="0" applyNumberFormat="1" applyFont="1" applyFill="1" applyBorder="1" applyAlignment="1">
      <alignment horizontal="center" vertical="center" wrapText="1"/>
    </xf>
    <xf numFmtId="0" fontId="61" fillId="4" borderId="28" xfId="24" applyFont="1" applyFill="1" applyBorder="1" applyAlignment="1">
      <alignment horizontal="center" vertical="center" wrapText="1"/>
    </xf>
    <xf numFmtId="0" fontId="61" fillId="4" borderId="9" xfId="24" applyFont="1" applyFill="1" applyBorder="1" applyAlignment="1">
      <alignment horizontal="center" vertical="center" wrapText="1"/>
    </xf>
    <xf numFmtId="0" fontId="41" fillId="2" borderId="0" xfId="0" applyFont="1" applyFill="1" applyAlignment="1">
      <alignment horizontal="left" vertical="center"/>
    </xf>
    <xf numFmtId="0" fontId="39" fillId="0" borderId="46" xfId="0" applyFont="1" applyBorder="1" applyAlignment="1">
      <alignment horizontal="right" vertical="center"/>
    </xf>
    <xf numFmtId="0" fontId="39" fillId="0" borderId="60" xfId="0" applyFont="1" applyBorder="1" applyAlignment="1">
      <alignment horizontal="right" vertical="center"/>
    </xf>
    <xf numFmtId="0" fontId="61" fillId="4" borderId="2" xfId="24" applyFont="1" applyFill="1" applyBorder="1" applyAlignment="1">
      <alignment horizontal="center" vertical="center"/>
    </xf>
    <xf numFmtId="0" fontId="61" fillId="4" borderId="9" xfId="24" applyFont="1" applyFill="1" applyBorder="1" applyAlignment="1">
      <alignment horizontal="center" vertical="center"/>
    </xf>
    <xf numFmtId="0" fontId="61" fillId="4" borderId="50" xfId="24" applyFont="1" applyFill="1" applyBorder="1" applyAlignment="1">
      <alignment horizontal="center" vertical="center" wrapText="1"/>
    </xf>
    <xf numFmtId="0" fontId="61" fillId="4" borderId="52" xfId="24" applyFont="1" applyFill="1" applyBorder="1" applyAlignment="1">
      <alignment horizontal="center" vertical="center" wrapText="1"/>
    </xf>
    <xf numFmtId="0" fontId="61" fillId="4" borderId="55" xfId="24" applyFont="1" applyFill="1" applyBorder="1" applyAlignment="1">
      <alignment horizontal="center" vertical="center" wrapText="1"/>
    </xf>
    <xf numFmtId="0" fontId="61" fillId="4" borderId="11" xfId="24" applyFont="1" applyFill="1" applyBorder="1" applyAlignment="1">
      <alignment horizontal="center" vertical="center" wrapText="1"/>
    </xf>
    <xf numFmtId="0" fontId="61" fillId="4" borderId="29" xfId="24" applyFont="1" applyFill="1" applyBorder="1" applyAlignment="1">
      <alignment horizontal="center" vertical="center" wrapText="1"/>
    </xf>
    <xf numFmtId="0" fontId="61" fillId="4" borderId="29" xfId="24" applyFont="1" applyFill="1" applyBorder="1" applyAlignment="1">
      <alignment horizontal="center" vertical="center"/>
    </xf>
    <xf numFmtId="0" fontId="61" fillId="4" borderId="27" xfId="24" applyFont="1" applyFill="1" applyBorder="1" applyAlignment="1">
      <alignment horizontal="center" vertical="center"/>
    </xf>
    <xf numFmtId="0" fontId="61" fillId="4" borderId="25" xfId="24" applyFont="1" applyFill="1" applyBorder="1" applyAlignment="1">
      <alignment horizontal="center" vertical="center" wrapText="1"/>
    </xf>
    <xf numFmtId="0" fontId="61" fillId="4" borderId="4" xfId="24" applyFont="1" applyFill="1" applyBorder="1" applyAlignment="1">
      <alignment horizontal="center" vertical="center" wrapText="1"/>
    </xf>
    <xf numFmtId="0" fontId="61" fillId="4" borderId="6" xfId="24" applyFont="1" applyFill="1" applyBorder="1" applyAlignment="1">
      <alignment horizontal="center" vertical="center" wrapText="1"/>
    </xf>
    <xf numFmtId="0" fontId="61" fillId="4" borderId="26" xfId="24" applyFont="1" applyFill="1" applyBorder="1" applyAlignment="1">
      <alignment horizontal="center" vertical="center" wrapText="1"/>
    </xf>
    <xf numFmtId="181" fontId="61" fillId="4" borderId="3" xfId="25" applyFont="1" applyFill="1" applyBorder="1" applyAlignment="1">
      <alignment horizontal="center" vertical="center" wrapText="1"/>
    </xf>
    <xf numFmtId="181" fontId="61" fillId="4" borderId="29" xfId="25" applyFont="1" applyFill="1" applyBorder="1" applyAlignment="1">
      <alignment horizontal="center" vertical="center"/>
    </xf>
    <xf numFmtId="181" fontId="61" fillId="4" borderId="1" xfId="25" applyFont="1" applyFill="1" applyBorder="1" applyAlignment="1">
      <alignment horizontal="center" vertical="center"/>
    </xf>
    <xf numFmtId="0" fontId="61" fillId="4" borderId="3" xfId="24" applyFont="1" applyFill="1" applyBorder="1" applyAlignment="1">
      <alignment horizontal="center" vertical="center" wrapText="1"/>
    </xf>
    <xf numFmtId="0" fontId="61" fillId="4" borderId="51" xfId="24" applyFont="1" applyFill="1" applyBorder="1" applyAlignment="1">
      <alignment horizontal="center" vertical="center"/>
    </xf>
    <xf numFmtId="0" fontId="61" fillId="4" borderId="2" xfId="24" applyFont="1" applyFill="1" applyBorder="1" applyAlignment="1">
      <alignment horizontal="center" vertical="center" wrapText="1"/>
    </xf>
    <xf numFmtId="0" fontId="61" fillId="4" borderId="51" xfId="24" applyFont="1" applyFill="1" applyBorder="1" applyAlignment="1">
      <alignment horizontal="center" vertical="center" wrapText="1"/>
    </xf>
    <xf numFmtId="0" fontId="64" fillId="0" borderId="59" xfId="0" applyFont="1" applyBorder="1" applyAlignment="1">
      <alignment horizontal="right" vertical="center"/>
    </xf>
    <xf numFmtId="0" fontId="64" fillId="0" borderId="122" xfId="0" applyFont="1" applyBorder="1" applyAlignment="1">
      <alignment horizontal="right" vertical="center"/>
    </xf>
    <xf numFmtId="0" fontId="57" fillId="4" borderId="26" xfId="0" applyFont="1" applyFill="1" applyBorder="1" applyAlignment="1">
      <alignment horizontal="center" vertical="center" wrapText="1"/>
    </xf>
    <xf numFmtId="0" fontId="57" fillId="4" borderId="5" xfId="0" applyFont="1" applyFill="1" applyBorder="1" applyAlignment="1">
      <alignment horizontal="center" vertical="center" wrapText="1"/>
    </xf>
    <xf numFmtId="0" fontId="57" fillId="4" borderId="7" xfId="0" applyFont="1" applyFill="1" applyBorder="1" applyAlignment="1">
      <alignment horizontal="center" vertical="center" wrapText="1"/>
    </xf>
    <xf numFmtId="0" fontId="57" fillId="4" borderId="28" xfId="0" applyFont="1" applyFill="1" applyBorder="1" applyAlignment="1">
      <alignment horizontal="center" vertical="center" wrapText="1"/>
    </xf>
    <xf numFmtId="0" fontId="57" fillId="4" borderId="11" xfId="0" applyFont="1" applyFill="1" applyBorder="1" applyAlignment="1">
      <alignment horizontal="center" vertical="center" wrapText="1"/>
    </xf>
    <xf numFmtId="0" fontId="57" fillId="4" borderId="9" xfId="0" applyFont="1" applyFill="1" applyBorder="1" applyAlignment="1">
      <alignment horizontal="center" vertical="center" wrapText="1"/>
    </xf>
    <xf numFmtId="0" fontId="57" fillId="4" borderId="63" xfId="0" applyFont="1" applyFill="1" applyBorder="1" applyAlignment="1">
      <alignment horizontal="center" vertical="center" wrapText="1"/>
    </xf>
    <xf numFmtId="0" fontId="57" fillId="4" borderId="64" xfId="0" applyFont="1" applyFill="1" applyBorder="1" applyAlignment="1">
      <alignment horizontal="center" vertical="center" wrapText="1"/>
    </xf>
    <xf numFmtId="0" fontId="57" fillId="4" borderId="65" xfId="0" applyFont="1" applyFill="1" applyBorder="1" applyAlignment="1">
      <alignment horizontal="center" vertical="center" wrapText="1"/>
    </xf>
    <xf numFmtId="0" fontId="57" fillId="4" borderId="25" xfId="0" applyFont="1" applyFill="1" applyBorder="1" applyAlignment="1">
      <alignment horizontal="center" vertical="center" wrapText="1"/>
    </xf>
    <xf numFmtId="3" fontId="57" fillId="4" borderId="1" xfId="0" applyNumberFormat="1" applyFont="1" applyFill="1" applyBorder="1" applyAlignment="1">
      <alignment horizontal="center" vertical="center" wrapText="1"/>
    </xf>
    <xf numFmtId="3" fontId="57" fillId="4" borderId="2" xfId="0" applyNumberFormat="1" applyFont="1" applyFill="1" applyBorder="1" applyAlignment="1">
      <alignment horizontal="center" vertical="center" wrapText="1"/>
    </xf>
    <xf numFmtId="0" fontId="39" fillId="0" borderId="69" xfId="0" applyFont="1" applyBorder="1" applyAlignment="1">
      <alignment horizontal="right" vertical="center"/>
    </xf>
    <xf numFmtId="0" fontId="39" fillId="0" borderId="101" xfId="0" applyFont="1" applyBorder="1" applyAlignment="1">
      <alignment horizontal="right" vertical="center"/>
    </xf>
    <xf numFmtId="0" fontId="57" fillId="4" borderId="29" xfId="0" applyFont="1" applyFill="1" applyBorder="1" applyAlignment="1">
      <alignment horizontal="center" vertical="center" wrapText="1"/>
    </xf>
    <xf numFmtId="0" fontId="57" fillId="4" borderId="1" xfId="0" applyFont="1" applyFill="1" applyBorder="1" applyAlignment="1">
      <alignment horizontal="center" vertical="center" wrapText="1"/>
    </xf>
    <xf numFmtId="3" fontId="57" fillId="4" borderId="28" xfId="0" applyNumberFormat="1" applyFont="1" applyFill="1" applyBorder="1" applyAlignment="1">
      <alignment horizontal="center" vertical="center" wrapText="1"/>
    </xf>
    <xf numFmtId="3" fontId="57" fillId="4" borderId="11" xfId="0" applyNumberFormat="1" applyFont="1" applyFill="1" applyBorder="1" applyAlignment="1">
      <alignment horizontal="center" vertical="center" wrapText="1"/>
    </xf>
    <xf numFmtId="3" fontId="57" fillId="4" borderId="9" xfId="0" applyNumberFormat="1" applyFont="1" applyFill="1" applyBorder="1" applyAlignment="1">
      <alignment horizontal="center" vertical="center" wrapText="1"/>
    </xf>
    <xf numFmtId="3" fontId="57" fillId="4" borderId="26" xfId="0" applyNumberFormat="1" applyFont="1" applyFill="1" applyBorder="1" applyAlignment="1">
      <alignment horizontal="center" vertical="center" wrapText="1"/>
    </xf>
    <xf numFmtId="3" fontId="57" fillId="4" borderId="27" xfId="0" applyNumberFormat="1" applyFont="1" applyFill="1" applyBorder="1" applyAlignment="1">
      <alignment horizontal="center" vertical="center" wrapText="1"/>
    </xf>
    <xf numFmtId="3" fontId="57" fillId="4" borderId="25" xfId="0" applyNumberFormat="1" applyFont="1" applyFill="1" applyBorder="1" applyAlignment="1">
      <alignment horizontal="center" vertical="center" wrapText="1"/>
    </xf>
    <xf numFmtId="3" fontId="57" fillId="4" borderId="5" xfId="0" applyNumberFormat="1" applyFont="1" applyFill="1" applyBorder="1" applyAlignment="1">
      <alignment horizontal="center" vertical="center" wrapText="1"/>
    </xf>
    <xf numFmtId="3" fontId="57" fillId="4" borderId="8" xfId="0" applyNumberFormat="1" applyFont="1" applyFill="1" applyBorder="1" applyAlignment="1">
      <alignment horizontal="center" vertical="center" wrapText="1"/>
    </xf>
    <xf numFmtId="3" fontId="57" fillId="4" borderId="6" xfId="0" applyNumberFormat="1" applyFont="1" applyFill="1" applyBorder="1" applyAlignment="1">
      <alignment horizontal="center" vertical="center" wrapText="1"/>
    </xf>
    <xf numFmtId="0" fontId="61" fillId="4" borderId="57" xfId="0" applyFont="1" applyFill="1" applyBorder="1" applyAlignment="1">
      <alignment horizontal="center" vertical="center" wrapText="1"/>
    </xf>
    <xf numFmtId="0" fontId="61" fillId="4" borderId="57" xfId="0" applyFont="1" applyFill="1" applyBorder="1" applyAlignment="1">
      <alignment horizontal="center" vertical="center"/>
    </xf>
    <xf numFmtId="0" fontId="52" fillId="0" borderId="0" xfId="0" applyFont="1">
      <alignment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61" xfId="0" applyFont="1" applyFill="1" applyBorder="1" applyAlignment="1">
      <alignment horizontal="center" vertical="center"/>
    </xf>
    <xf numFmtId="0" fontId="14" fillId="4" borderId="51" xfId="0" applyFont="1" applyFill="1" applyBorder="1" applyAlignment="1">
      <alignment horizontal="center" vertical="center"/>
    </xf>
    <xf numFmtId="0" fontId="40" fillId="0" borderId="27" xfId="0" applyFont="1" applyFill="1" applyBorder="1" applyAlignment="1">
      <alignment horizontal="right" vertical="center"/>
    </xf>
    <xf numFmtId="0" fontId="40" fillId="0" borderId="53" xfId="0" applyFont="1" applyFill="1" applyBorder="1" applyAlignment="1">
      <alignment horizontal="right" vertical="center"/>
    </xf>
    <xf numFmtId="0" fontId="61" fillId="4" borderId="28" xfId="34" applyFont="1" applyFill="1" applyBorder="1" applyAlignment="1">
      <alignment horizontal="center" vertical="center" wrapText="1"/>
    </xf>
    <xf numFmtId="0" fontId="61" fillId="4" borderId="9" xfId="34" applyFont="1" applyFill="1" applyBorder="1" applyAlignment="1">
      <alignment horizontal="center" vertical="center"/>
    </xf>
    <xf numFmtId="0" fontId="40" fillId="2" borderId="69" xfId="0" applyFont="1" applyFill="1" applyBorder="1" applyAlignment="1">
      <alignment horizontal="right" vertical="center"/>
    </xf>
    <xf numFmtId="0" fontId="40" fillId="2" borderId="101" xfId="0" applyFont="1" applyFill="1" applyBorder="1" applyAlignment="1">
      <alignment horizontal="right" vertical="center"/>
    </xf>
    <xf numFmtId="0" fontId="61" fillId="4" borderId="3" xfId="34" applyFont="1" applyFill="1" applyBorder="1" applyAlignment="1">
      <alignment horizontal="center" vertical="center" wrapText="1"/>
    </xf>
    <xf numFmtId="0" fontId="61" fillId="4" borderId="29" xfId="34" applyFont="1" applyFill="1" applyBorder="1" applyAlignment="1">
      <alignment horizontal="center" vertical="center" wrapText="1"/>
    </xf>
    <xf numFmtId="0" fontId="61" fillId="4" borderId="51" xfId="34" applyFont="1" applyFill="1" applyBorder="1" applyAlignment="1">
      <alignment horizontal="center" vertical="center" wrapText="1"/>
    </xf>
    <xf numFmtId="0" fontId="61" fillId="4" borderId="26" xfId="34" applyFont="1" applyFill="1" applyBorder="1" applyAlignment="1">
      <alignment horizontal="center" vertical="center" wrapText="1"/>
    </xf>
    <xf numFmtId="0" fontId="61" fillId="4" borderId="27" xfId="34" applyFont="1" applyFill="1" applyBorder="1" applyAlignment="1">
      <alignment horizontal="center" vertical="center" wrapText="1"/>
    </xf>
    <xf numFmtId="0" fontId="61" fillId="4" borderId="25" xfId="34" applyFont="1" applyFill="1" applyBorder="1" applyAlignment="1">
      <alignment horizontal="center" vertical="center" wrapText="1"/>
    </xf>
    <xf numFmtId="0" fontId="61" fillId="4" borderId="63" xfId="34" applyFont="1" applyFill="1" applyBorder="1" applyAlignment="1">
      <alignment horizontal="center" vertical="center" wrapText="1"/>
    </xf>
    <xf numFmtId="0" fontId="61" fillId="4" borderId="65" xfId="34" applyFont="1" applyFill="1" applyBorder="1" applyAlignment="1">
      <alignment horizontal="center" vertical="center"/>
    </xf>
    <xf numFmtId="0" fontId="61" fillId="4" borderId="50" xfId="34" applyFont="1" applyFill="1" applyBorder="1" applyAlignment="1">
      <alignment horizontal="center" vertical="center" wrapText="1"/>
    </xf>
    <xf numFmtId="0" fontId="61" fillId="4" borderId="52" xfId="34" applyFont="1" applyFill="1" applyBorder="1" applyAlignment="1">
      <alignment horizontal="center" vertical="center"/>
    </xf>
    <xf numFmtId="0" fontId="61" fillId="4" borderId="55" xfId="34" applyFont="1" applyFill="1" applyBorder="1" applyAlignment="1">
      <alignment horizontal="center" vertical="center"/>
    </xf>
    <xf numFmtId="0" fontId="61" fillId="4" borderId="29" xfId="34" applyFont="1" applyFill="1" applyBorder="1" applyAlignment="1">
      <alignment horizontal="center" vertical="center"/>
    </xf>
    <xf numFmtId="0" fontId="61" fillId="4" borderId="1" xfId="34" applyFont="1" applyFill="1" applyBorder="1" applyAlignment="1">
      <alignment horizontal="center" vertical="center"/>
    </xf>
    <xf numFmtId="0" fontId="61" fillId="4" borderId="2" xfId="34" applyFont="1" applyFill="1" applyBorder="1" applyAlignment="1">
      <alignment horizontal="center" vertical="center" wrapText="1"/>
    </xf>
    <xf numFmtId="0" fontId="61" fillId="4" borderId="2" xfId="34" applyFont="1" applyFill="1" applyBorder="1" applyAlignment="1">
      <alignment horizontal="center" vertical="center"/>
    </xf>
    <xf numFmtId="0" fontId="61" fillId="4" borderId="3" xfId="34" applyFont="1" applyFill="1" applyBorder="1" applyAlignment="1">
      <alignment horizontal="center" vertical="center"/>
    </xf>
    <xf numFmtId="0" fontId="42" fillId="2" borderId="59" xfId="0" applyFont="1" applyFill="1" applyBorder="1" applyAlignment="1">
      <alignment horizontal="right" vertical="center"/>
    </xf>
    <xf numFmtId="0" fontId="42" fillId="2" borderId="122" xfId="0" applyFont="1" applyFill="1" applyBorder="1" applyAlignment="1">
      <alignment horizontal="right" vertical="center"/>
    </xf>
    <xf numFmtId="0" fontId="42" fillId="2" borderId="69" xfId="0" applyFont="1" applyFill="1" applyBorder="1" applyAlignment="1">
      <alignment horizontal="right" vertical="center"/>
    </xf>
    <xf numFmtId="0" fontId="42" fillId="2" borderId="101" xfId="0" applyFont="1" applyFill="1" applyBorder="1" applyAlignment="1">
      <alignment horizontal="right" vertical="center"/>
    </xf>
    <xf numFmtId="0" fontId="42" fillId="2" borderId="27" xfId="0" applyFont="1" applyFill="1" applyBorder="1" applyAlignment="1">
      <alignment horizontal="right" vertical="center"/>
    </xf>
    <xf numFmtId="0" fontId="42" fillId="2" borderId="53" xfId="0" applyFont="1" applyFill="1" applyBorder="1" applyAlignment="1">
      <alignment horizontal="right" vertical="center"/>
    </xf>
    <xf numFmtId="0" fontId="61" fillId="4" borderId="5" xfId="0" applyFont="1" applyFill="1" applyBorder="1" applyAlignment="1">
      <alignment horizontal="center" vertical="center"/>
    </xf>
    <xf numFmtId="0" fontId="61" fillId="4" borderId="4" xfId="0" applyFont="1" applyFill="1" applyBorder="1" applyAlignment="1">
      <alignment horizontal="center" vertical="center"/>
    </xf>
    <xf numFmtId="0" fontId="61" fillId="4" borderId="7" xfId="0" applyFont="1" applyFill="1" applyBorder="1" applyAlignment="1">
      <alignment horizontal="center" vertical="center"/>
    </xf>
    <xf numFmtId="0" fontId="61" fillId="4" borderId="6" xfId="0" applyFont="1" applyFill="1" applyBorder="1" applyAlignment="1">
      <alignment horizontal="center" vertical="center"/>
    </xf>
    <xf numFmtId="0" fontId="61" fillId="4" borderId="53" xfId="0" applyFont="1" applyFill="1" applyBorder="1" applyAlignment="1">
      <alignment horizontal="center" vertical="center"/>
    </xf>
    <xf numFmtId="0" fontId="61" fillId="4" borderId="56" xfId="0" applyFont="1" applyFill="1" applyBorder="1" applyAlignment="1">
      <alignment horizontal="center" vertical="center"/>
    </xf>
    <xf numFmtId="0" fontId="39" fillId="0" borderId="46" xfId="0" applyFont="1" applyFill="1" applyBorder="1" applyAlignment="1">
      <alignment horizontal="right" vertical="center"/>
    </xf>
    <xf numFmtId="0" fontId="39" fillId="0" borderId="60" xfId="0" applyFont="1" applyFill="1" applyBorder="1" applyAlignment="1">
      <alignment horizontal="right" vertical="center"/>
    </xf>
    <xf numFmtId="178" fontId="61" fillId="4" borderId="26" xfId="0" applyNumberFormat="1" applyFont="1" applyFill="1" applyBorder="1" applyAlignment="1">
      <alignment horizontal="center" vertical="center" wrapText="1"/>
    </xf>
    <xf numFmtId="178" fontId="61" fillId="4" borderId="29" xfId="0" applyNumberFormat="1" applyFont="1" applyFill="1" applyBorder="1" applyAlignment="1">
      <alignment horizontal="center" vertical="center"/>
    </xf>
    <xf numFmtId="178" fontId="61" fillId="4" borderId="1" xfId="0" applyNumberFormat="1" applyFont="1" applyFill="1" applyBorder="1" applyAlignment="1">
      <alignment horizontal="center" vertical="center"/>
    </xf>
    <xf numFmtId="0" fontId="61" fillId="4" borderId="51" xfId="0" applyFont="1" applyFill="1" applyBorder="1" applyAlignment="1">
      <alignment horizontal="center" vertical="center" wrapText="1"/>
    </xf>
    <xf numFmtId="178" fontId="61" fillId="4" borderId="27" xfId="0" applyNumberFormat="1" applyFont="1" applyFill="1" applyBorder="1" applyAlignment="1">
      <alignment horizontal="center" vertical="center"/>
    </xf>
    <xf numFmtId="178" fontId="61" fillId="4" borderId="25" xfId="0" applyNumberFormat="1" applyFont="1" applyFill="1" applyBorder="1" applyAlignment="1">
      <alignment horizontal="center" vertical="center"/>
    </xf>
    <xf numFmtId="0" fontId="61" fillId="4" borderId="11" xfId="0" applyFont="1" applyFill="1" applyBorder="1" applyAlignment="1">
      <alignment horizontal="center" vertical="center" wrapText="1"/>
    </xf>
    <xf numFmtId="0" fontId="61" fillId="4" borderId="1" xfId="0" applyFont="1" applyFill="1" applyBorder="1" applyAlignment="1">
      <alignment horizontal="center" vertical="center" wrapText="1"/>
    </xf>
    <xf numFmtId="41" fontId="40" fillId="2" borderId="59" xfId="0" applyNumberFormat="1" applyFont="1" applyFill="1" applyBorder="1" applyAlignment="1">
      <alignment horizontal="right" vertical="center"/>
    </xf>
    <xf numFmtId="41" fontId="40" fillId="2" borderId="122" xfId="0" applyNumberFormat="1" applyFont="1" applyFill="1" applyBorder="1" applyAlignment="1">
      <alignment horizontal="right" vertical="center"/>
    </xf>
    <xf numFmtId="178" fontId="61" fillId="4" borderId="28" xfId="0" applyNumberFormat="1" applyFont="1" applyFill="1" applyBorder="1" applyAlignment="1">
      <alignment horizontal="center" vertical="center" wrapText="1"/>
    </xf>
    <xf numFmtId="178" fontId="61" fillId="4" borderId="2" xfId="0" applyNumberFormat="1" applyFont="1" applyFill="1" applyBorder="1" applyAlignment="1">
      <alignment horizontal="center" vertical="center"/>
    </xf>
    <xf numFmtId="0" fontId="40" fillId="2" borderId="59" xfId="0" applyFont="1" applyFill="1" applyBorder="1" applyAlignment="1">
      <alignment horizontal="right" vertical="center"/>
    </xf>
    <xf numFmtId="0" fontId="40" fillId="2" borderId="122" xfId="0" applyFont="1" applyFill="1" applyBorder="1" applyAlignment="1">
      <alignment horizontal="right" vertical="center"/>
    </xf>
    <xf numFmtId="0" fontId="61" fillId="4" borderId="28" xfId="48" applyFont="1" applyFill="1" applyBorder="1" applyAlignment="1">
      <alignment horizontal="center" vertical="center" wrapText="1"/>
    </xf>
    <xf numFmtId="0" fontId="61" fillId="4" borderId="9" xfId="48" applyFont="1" applyFill="1" applyBorder="1" applyAlignment="1">
      <alignment horizontal="center" vertical="center"/>
    </xf>
    <xf numFmtId="0" fontId="14" fillId="4" borderId="52" xfId="0" applyFont="1" applyFill="1" applyBorder="1">
      <alignment vertical="center"/>
    </xf>
    <xf numFmtId="0" fontId="14" fillId="4" borderId="55" xfId="0" applyFont="1" applyFill="1" applyBorder="1">
      <alignment vertical="center"/>
    </xf>
    <xf numFmtId="0" fontId="61" fillId="4" borderId="28" xfId="48" applyFont="1" applyFill="1" applyBorder="1" applyAlignment="1">
      <alignment horizontal="center" vertical="center"/>
    </xf>
    <xf numFmtId="0" fontId="61" fillId="4" borderId="2" xfId="48" applyFont="1" applyFill="1" applyBorder="1" applyAlignment="1">
      <alignment horizontal="center" vertical="center"/>
    </xf>
    <xf numFmtId="0" fontId="61" fillId="4" borderId="61" xfId="48" applyFont="1" applyFill="1" applyBorder="1" applyAlignment="1">
      <alignment horizontal="center" vertical="center"/>
    </xf>
    <xf numFmtId="0" fontId="61" fillId="4" borderId="26" xfId="48" applyFont="1" applyFill="1" applyBorder="1" applyAlignment="1">
      <alignment horizontal="center" vertical="center" wrapText="1"/>
    </xf>
    <xf numFmtId="0" fontId="61" fillId="4" borderId="27" xfId="48" applyFont="1" applyFill="1" applyBorder="1" applyAlignment="1">
      <alignment horizontal="center" vertical="center"/>
    </xf>
    <xf numFmtId="0" fontId="61" fillId="4" borderId="25" xfId="48" applyFont="1" applyFill="1" applyBorder="1" applyAlignment="1">
      <alignment horizontal="center" vertical="center"/>
    </xf>
    <xf numFmtId="0" fontId="61" fillId="4" borderId="63" xfId="48" applyFont="1" applyFill="1" applyBorder="1" applyAlignment="1">
      <alignment horizontal="center" vertical="center" wrapText="1"/>
    </xf>
    <xf numFmtId="0" fontId="61" fillId="4" borderId="65" xfId="48" applyFont="1" applyFill="1" applyBorder="1" applyAlignment="1">
      <alignment horizontal="center" vertical="center"/>
    </xf>
    <xf numFmtId="0" fontId="7" fillId="3" borderId="69" xfId="0" applyFont="1" applyFill="1" applyBorder="1" applyAlignment="1">
      <alignment horizontal="right" vertical="center"/>
    </xf>
    <xf numFmtId="0" fontId="7" fillId="3" borderId="101" xfId="0" applyFont="1" applyFill="1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0" fontId="0" fillId="0" borderId="60" xfId="0" applyBorder="1" applyAlignment="1">
      <alignment horizontal="right" vertical="center"/>
    </xf>
    <xf numFmtId="0" fontId="50" fillId="0" borderId="0" xfId="0" applyFont="1" applyAlignment="1">
      <alignment horizontal="right" vertical="center"/>
    </xf>
    <xf numFmtId="0" fontId="45" fillId="0" borderId="58" xfId="130" applyFont="1" applyFill="1" applyBorder="1" applyAlignment="1">
      <alignment horizontal="left" vertical="center" wrapText="1"/>
    </xf>
    <xf numFmtId="0" fontId="45" fillId="0" borderId="46" xfId="130" applyFont="1" applyFill="1" applyBorder="1" applyAlignment="1">
      <alignment horizontal="left" vertical="center" wrapText="1"/>
    </xf>
    <xf numFmtId="0" fontId="53" fillId="0" borderId="0" xfId="130" applyFont="1" applyFill="1" applyBorder="1" applyAlignment="1">
      <alignment horizontal="center" vertical="center"/>
    </xf>
    <xf numFmtId="0" fontId="61" fillId="4" borderId="50" xfId="130" quotePrefix="1" applyFont="1" applyFill="1" applyBorder="1" applyAlignment="1">
      <alignment horizontal="center" vertical="center" wrapText="1"/>
    </xf>
    <xf numFmtId="0" fontId="61" fillId="4" borderId="52" xfId="130" applyFont="1" applyFill="1" applyBorder="1" applyAlignment="1">
      <alignment horizontal="center" vertical="center" wrapText="1"/>
    </xf>
    <xf numFmtId="0" fontId="61" fillId="4" borderId="55" xfId="130" applyFont="1" applyFill="1" applyBorder="1" applyAlignment="1">
      <alignment horizontal="center" vertical="center" wrapText="1"/>
    </xf>
    <xf numFmtId="0" fontId="61" fillId="4" borderId="26" xfId="130" applyFont="1" applyFill="1" applyBorder="1" applyAlignment="1">
      <alignment horizontal="center" vertical="center" wrapText="1"/>
    </xf>
    <xf numFmtId="0" fontId="61" fillId="4" borderId="25" xfId="130" applyFont="1" applyFill="1" applyBorder="1" applyAlignment="1">
      <alignment horizontal="center" vertical="center" wrapText="1"/>
    </xf>
    <xf numFmtId="0" fontId="61" fillId="4" borderId="28" xfId="130" applyFont="1" applyFill="1" applyBorder="1" applyAlignment="1">
      <alignment horizontal="center" vertical="center" wrapText="1"/>
    </xf>
    <xf numFmtId="0" fontId="61" fillId="4" borderId="28" xfId="130" applyFont="1" applyFill="1" applyBorder="1" applyAlignment="1">
      <alignment horizontal="center" vertical="center"/>
    </xf>
    <xf numFmtId="0" fontId="61" fillId="4" borderId="53" xfId="130" applyFont="1" applyFill="1" applyBorder="1" applyAlignment="1">
      <alignment horizontal="center" vertical="center" wrapText="1"/>
    </xf>
    <xf numFmtId="0" fontId="61" fillId="4" borderId="3" xfId="130" applyFont="1" applyFill="1" applyBorder="1" applyAlignment="1">
      <alignment horizontal="center" vertical="center" wrapText="1"/>
    </xf>
    <xf numFmtId="0" fontId="61" fillId="4" borderId="1" xfId="130" applyFont="1" applyFill="1" applyBorder="1" applyAlignment="1">
      <alignment horizontal="center" vertical="center"/>
    </xf>
    <xf numFmtId="178" fontId="61" fillId="4" borderId="3" xfId="0" applyNumberFormat="1" applyFont="1" applyFill="1" applyBorder="1" applyAlignment="1">
      <alignment horizontal="center" vertical="center" wrapText="1"/>
    </xf>
    <xf numFmtId="178" fontId="5" fillId="2" borderId="59" xfId="0" applyNumberFormat="1" applyFont="1" applyFill="1" applyBorder="1" applyAlignment="1">
      <alignment horizontal="right" vertical="center"/>
    </xf>
    <xf numFmtId="178" fontId="5" fillId="2" borderId="122" xfId="0" applyNumberFormat="1" applyFont="1" applyFill="1" applyBorder="1" applyAlignment="1">
      <alignment horizontal="right" vertical="center"/>
    </xf>
    <xf numFmtId="0" fontId="14" fillId="4" borderId="55" xfId="0" applyFont="1" applyFill="1" applyBorder="1" applyAlignment="1">
      <alignment horizontal="center" vertical="center"/>
    </xf>
    <xf numFmtId="178" fontId="61" fillId="4" borderId="51" xfId="0" applyNumberFormat="1" applyFont="1" applyFill="1" applyBorder="1" applyAlignment="1">
      <alignment horizontal="center" vertical="center"/>
    </xf>
    <xf numFmtId="0" fontId="61" fillId="4" borderId="25" xfId="0" applyFont="1" applyFill="1" applyBorder="1" applyAlignment="1">
      <alignment horizontal="center" vertical="center" wrapText="1"/>
    </xf>
    <xf numFmtId="0" fontId="40" fillId="2" borderId="58" xfId="0" applyFont="1" applyFill="1" applyBorder="1" applyAlignment="1">
      <alignment horizontal="left" vertical="center"/>
    </xf>
    <xf numFmtId="0" fontId="40" fillId="2" borderId="59" xfId="0" applyFont="1" applyFill="1" applyBorder="1" applyAlignment="1">
      <alignment horizontal="left" vertical="center"/>
    </xf>
    <xf numFmtId="0" fontId="61" fillId="4" borderId="51" xfId="0" applyFont="1" applyFill="1" applyBorder="1" applyAlignment="1">
      <alignment horizontal="center" vertical="center"/>
    </xf>
    <xf numFmtId="178" fontId="40" fillId="2" borderId="69" xfId="0" applyNumberFormat="1" applyFont="1" applyFill="1" applyBorder="1" applyAlignment="1">
      <alignment horizontal="right" vertical="center"/>
    </xf>
    <xf numFmtId="178" fontId="40" fillId="2" borderId="101" xfId="0" applyNumberFormat="1" applyFont="1" applyFill="1" applyBorder="1" applyAlignment="1">
      <alignment horizontal="right" vertical="center"/>
    </xf>
    <xf numFmtId="178" fontId="40" fillId="2" borderId="46" xfId="0" applyNumberFormat="1" applyFont="1" applyFill="1" applyBorder="1" applyAlignment="1">
      <alignment horizontal="right" vertical="center"/>
    </xf>
    <xf numFmtId="178" fontId="40" fillId="2" borderId="60" xfId="0" applyNumberFormat="1" applyFont="1" applyFill="1" applyBorder="1" applyAlignment="1">
      <alignment horizontal="right" vertical="center"/>
    </xf>
    <xf numFmtId="0" fontId="61" fillId="4" borderId="8" xfId="0" applyFont="1" applyFill="1" applyBorder="1" applyAlignment="1">
      <alignment horizontal="center" vertical="center" wrapText="1"/>
    </xf>
    <xf numFmtId="0" fontId="61" fillId="4" borderId="6" xfId="0" applyFont="1" applyFill="1" applyBorder="1" applyAlignment="1">
      <alignment horizontal="center" vertical="center" wrapText="1"/>
    </xf>
    <xf numFmtId="178" fontId="40" fillId="2" borderId="48" xfId="0" applyNumberFormat="1" applyFont="1" applyFill="1" applyBorder="1" applyAlignment="1">
      <alignment horizontal="right" vertical="center"/>
    </xf>
    <xf numFmtId="178" fontId="40" fillId="2" borderId="49" xfId="0" applyNumberFormat="1" applyFont="1" applyFill="1" applyBorder="1" applyAlignment="1">
      <alignment horizontal="right" vertical="center"/>
    </xf>
    <xf numFmtId="0" fontId="61" fillId="4" borderId="56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vertical="center"/>
    </xf>
    <xf numFmtId="0" fontId="40" fillId="2" borderId="58" xfId="0" applyFont="1" applyFill="1" applyBorder="1" applyAlignment="1">
      <alignment vertical="center"/>
    </xf>
    <xf numFmtId="0" fontId="40" fillId="2" borderId="59" xfId="0" applyFont="1" applyFill="1" applyBorder="1" applyAlignment="1">
      <alignment vertical="center"/>
    </xf>
    <xf numFmtId="0" fontId="14" fillId="4" borderId="7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61" fillId="4" borderId="65" xfId="0" applyFont="1" applyFill="1" applyBorder="1" applyAlignment="1">
      <alignment horizontal="center" vertical="center"/>
    </xf>
    <xf numFmtId="0" fontId="75" fillId="4" borderId="28" xfId="0" applyFont="1" applyFill="1" applyBorder="1" applyAlignment="1">
      <alignment horizontal="center" vertical="center" wrapText="1"/>
    </xf>
    <xf numFmtId="0" fontId="75" fillId="4" borderId="9" xfId="0" applyFont="1" applyFill="1" applyBorder="1" applyAlignment="1">
      <alignment horizontal="center" vertical="center" wrapText="1"/>
    </xf>
    <xf numFmtId="41" fontId="61" fillId="4" borderId="3" xfId="64" applyNumberFormat="1" applyFont="1" applyFill="1" applyBorder="1" applyAlignment="1">
      <alignment horizontal="center" vertical="center" wrapText="1"/>
    </xf>
    <xf numFmtId="41" fontId="61" fillId="4" borderId="29" xfId="64" applyNumberFormat="1" applyFont="1" applyFill="1" applyBorder="1" applyAlignment="1">
      <alignment horizontal="center" vertical="center"/>
    </xf>
    <xf numFmtId="41" fontId="61" fillId="4" borderId="1" xfId="64" applyNumberFormat="1" applyFont="1" applyFill="1" applyBorder="1" applyAlignment="1">
      <alignment horizontal="center" vertical="center"/>
    </xf>
    <xf numFmtId="41" fontId="61" fillId="4" borderId="2" xfId="64" applyNumberFormat="1" applyFont="1" applyFill="1" applyBorder="1" applyAlignment="1">
      <alignment horizontal="center" vertical="center" wrapText="1"/>
    </xf>
    <xf numFmtId="41" fontId="61" fillId="4" borderId="2" xfId="64" applyNumberFormat="1" applyFont="1" applyFill="1" applyBorder="1" applyAlignment="1">
      <alignment horizontal="center" vertical="center"/>
    </xf>
    <xf numFmtId="41" fontId="61" fillId="4" borderId="28" xfId="64" applyNumberFormat="1" applyFont="1" applyFill="1" applyBorder="1" applyAlignment="1">
      <alignment horizontal="center" vertical="center" wrapText="1"/>
    </xf>
    <xf numFmtId="41" fontId="61" fillId="4" borderId="9" xfId="64" applyNumberFormat="1" applyFont="1" applyFill="1" applyBorder="1" applyAlignment="1">
      <alignment horizontal="center" vertical="center" wrapText="1"/>
    </xf>
    <xf numFmtId="41" fontId="61" fillId="4" borderId="26" xfId="64" applyNumberFormat="1" applyFont="1" applyFill="1" applyBorder="1" applyAlignment="1">
      <alignment horizontal="center" vertical="center" wrapText="1"/>
    </xf>
    <xf numFmtId="41" fontId="61" fillId="4" borderId="27" xfId="64" applyNumberFormat="1" applyFont="1" applyFill="1" applyBorder="1" applyAlignment="1">
      <alignment horizontal="center" vertical="center" wrapText="1"/>
    </xf>
    <xf numFmtId="41" fontId="61" fillId="4" borderId="25" xfId="64" applyNumberFormat="1" applyFont="1" applyFill="1" applyBorder="1" applyAlignment="1">
      <alignment horizontal="center" vertical="center" wrapText="1"/>
    </xf>
    <xf numFmtId="41" fontId="61" fillId="4" borderId="53" xfId="64" applyNumberFormat="1" applyFont="1" applyFill="1" applyBorder="1" applyAlignment="1">
      <alignment horizontal="center" vertical="center" wrapText="1"/>
    </xf>
    <xf numFmtId="41" fontId="61" fillId="4" borderId="7" xfId="64" applyNumberFormat="1" applyFont="1" applyFill="1" applyBorder="1" applyAlignment="1">
      <alignment horizontal="center" vertical="center" wrapText="1"/>
    </xf>
    <xf numFmtId="41" fontId="61" fillId="4" borderId="56" xfId="64" applyNumberFormat="1" applyFont="1" applyFill="1" applyBorder="1" applyAlignment="1">
      <alignment horizontal="center" vertical="center" wrapText="1"/>
    </xf>
    <xf numFmtId="41" fontId="61" fillId="0" borderId="32" xfId="0" applyNumberFormat="1" applyFont="1" applyBorder="1">
      <alignment vertical="center"/>
    </xf>
    <xf numFmtId="41" fontId="61" fillId="0" borderId="129" xfId="0" applyNumberFormat="1" applyFont="1" applyBorder="1">
      <alignment vertical="center"/>
    </xf>
    <xf numFmtId="41" fontId="61" fillId="0" borderId="35" xfId="0" applyNumberFormat="1" applyFont="1" applyBorder="1">
      <alignment vertical="center"/>
    </xf>
    <xf numFmtId="41" fontId="61" fillId="0" borderId="130" xfId="0" applyNumberFormat="1" applyFont="1" applyBorder="1">
      <alignment vertical="center"/>
    </xf>
    <xf numFmtId="41" fontId="14" fillId="0" borderId="35" xfId="0" applyNumberFormat="1" applyFont="1" applyBorder="1">
      <alignment vertical="center"/>
    </xf>
    <xf numFmtId="41" fontId="14" fillId="0" borderId="130" xfId="0" applyNumberFormat="1" applyFont="1" applyBorder="1">
      <alignment vertical="center"/>
    </xf>
    <xf numFmtId="41" fontId="14" fillId="0" borderId="70" xfId="0" applyNumberFormat="1" applyFont="1" applyBorder="1">
      <alignment vertical="center"/>
    </xf>
    <xf numFmtId="41" fontId="14" fillId="0" borderId="131" xfId="0" applyNumberFormat="1" applyFont="1" applyBorder="1">
      <alignment vertical="center"/>
    </xf>
    <xf numFmtId="41" fontId="14" fillId="0" borderId="8" xfId="0" applyNumberFormat="1" applyFont="1" applyBorder="1">
      <alignment vertical="center"/>
    </xf>
    <xf numFmtId="41" fontId="14" fillId="0" borderId="56" xfId="0" applyNumberFormat="1" applyFont="1" applyBorder="1">
      <alignment vertical="center"/>
    </xf>
    <xf numFmtId="41" fontId="14" fillId="0" borderId="29" xfId="0" applyNumberFormat="1" applyFont="1" applyBorder="1">
      <alignment vertical="center"/>
    </xf>
    <xf numFmtId="41" fontId="14" fillId="0" borderId="51" xfId="0" applyNumberFormat="1" applyFont="1" applyBorder="1">
      <alignment vertical="center"/>
    </xf>
    <xf numFmtId="41" fontId="61" fillId="4" borderId="50" xfId="64" applyNumberFormat="1" applyFont="1" applyFill="1" applyBorder="1" applyAlignment="1">
      <alignment horizontal="center" vertical="center" wrapText="1"/>
    </xf>
    <xf numFmtId="41" fontId="61" fillId="4" borderId="52" xfId="64" applyNumberFormat="1" applyFont="1" applyFill="1" applyBorder="1" applyAlignment="1">
      <alignment horizontal="center" vertical="center"/>
    </xf>
    <xf numFmtId="41" fontId="61" fillId="4" borderId="55" xfId="64" applyNumberFormat="1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 wrapText="1"/>
    </xf>
    <xf numFmtId="0" fontId="40" fillId="2" borderId="27" xfId="0" applyFont="1" applyFill="1" applyBorder="1" applyAlignment="1">
      <alignment horizontal="right" vertical="center"/>
    </xf>
    <xf numFmtId="0" fontId="40" fillId="2" borderId="8" xfId="0" applyFont="1" applyFill="1" applyBorder="1" applyAlignment="1">
      <alignment horizontal="right" vertical="center"/>
    </xf>
    <xf numFmtId="0" fontId="41" fillId="0" borderId="0" xfId="0" applyFont="1" applyFill="1" applyBorder="1" applyAlignment="1">
      <alignment vertical="center"/>
    </xf>
    <xf numFmtId="0" fontId="57" fillId="4" borderId="57" xfId="0" applyFont="1" applyFill="1" applyBorder="1" applyAlignment="1">
      <alignment horizontal="center" vertical="center" wrapText="1"/>
    </xf>
    <xf numFmtId="0" fontId="57" fillId="4" borderId="27" xfId="0" applyFont="1" applyFill="1" applyBorder="1" applyAlignment="1">
      <alignment vertical="center"/>
    </xf>
    <xf numFmtId="0" fontId="57" fillId="4" borderId="25" xfId="0" applyFont="1" applyFill="1" applyBorder="1" applyAlignment="1">
      <alignment vertical="center"/>
    </xf>
    <xf numFmtId="0" fontId="57" fillId="4" borderId="29" xfId="0" applyFont="1" applyFill="1" applyBorder="1" applyAlignment="1">
      <alignment horizontal="center" vertical="center"/>
    </xf>
    <xf numFmtId="0" fontId="14" fillId="4" borderId="29" xfId="0" applyFont="1" applyFill="1" applyBorder="1" applyAlignment="1">
      <alignment vertical="center"/>
    </xf>
    <xf numFmtId="0" fontId="14" fillId="4" borderId="51" xfId="0" applyFont="1" applyFill="1" applyBorder="1" applyAlignment="1">
      <alignment vertical="center"/>
    </xf>
    <xf numFmtId="0" fontId="14" fillId="4" borderId="2" xfId="0" applyFont="1" applyFill="1" applyBorder="1" applyAlignment="1">
      <alignment vertical="center"/>
    </xf>
    <xf numFmtId="0" fontId="14" fillId="4" borderId="61" xfId="0" applyFont="1" applyFill="1" applyBorder="1" applyAlignment="1">
      <alignment vertical="center"/>
    </xf>
    <xf numFmtId="0" fontId="61" fillId="4" borderId="3" xfId="0" applyFont="1" applyFill="1" applyBorder="1" applyAlignment="1">
      <alignment horizontal="center" vertical="center"/>
    </xf>
    <xf numFmtId="178" fontId="40" fillId="3" borderId="69" xfId="0" applyNumberFormat="1" applyFont="1" applyFill="1" applyBorder="1" applyAlignment="1">
      <alignment horizontal="right"/>
    </xf>
    <xf numFmtId="178" fontId="40" fillId="3" borderId="101" xfId="0" applyNumberFormat="1" applyFont="1" applyFill="1" applyBorder="1" applyAlignment="1">
      <alignment horizontal="right"/>
    </xf>
    <xf numFmtId="178" fontId="40" fillId="3" borderId="59" xfId="0" applyNumberFormat="1" applyFont="1" applyFill="1" applyBorder="1" applyAlignment="1">
      <alignment horizontal="right"/>
    </xf>
    <xf numFmtId="178" fontId="40" fillId="3" borderId="122" xfId="0" applyNumberFormat="1" applyFont="1" applyFill="1" applyBorder="1" applyAlignment="1">
      <alignment horizontal="right"/>
    </xf>
    <xf numFmtId="0" fontId="40" fillId="0" borderId="69" xfId="0" applyFont="1" applyFill="1" applyBorder="1" applyAlignment="1">
      <alignment horizontal="right" vertical="center"/>
    </xf>
    <xf numFmtId="0" fontId="40" fillId="0" borderId="101" xfId="0" applyFont="1" applyFill="1" applyBorder="1" applyAlignment="1">
      <alignment horizontal="right" vertical="center"/>
    </xf>
    <xf numFmtId="0" fontId="61" fillId="4" borderId="2" xfId="0" applyNumberFormat="1" applyFont="1" applyFill="1" applyBorder="1" applyAlignment="1">
      <alignment horizontal="center" vertical="center" wrapText="1"/>
    </xf>
    <xf numFmtId="0" fontId="61" fillId="4" borderId="2" xfId="0" applyNumberFormat="1" applyFont="1" applyFill="1" applyBorder="1" applyAlignment="1">
      <alignment horizontal="center" vertical="center"/>
    </xf>
    <xf numFmtId="0" fontId="14" fillId="4" borderId="55" xfId="0" applyFont="1" applyFill="1" applyBorder="1" applyAlignment="1">
      <alignment horizontal="center" vertical="center" wrapText="1"/>
    </xf>
    <xf numFmtId="0" fontId="61" fillId="4" borderId="28" xfId="0" applyNumberFormat="1" applyFont="1" applyFill="1" applyBorder="1" applyAlignment="1">
      <alignment horizontal="center" vertical="center" wrapText="1"/>
    </xf>
    <xf numFmtId="0" fontId="61" fillId="4" borderId="9" xfId="0" applyNumberFormat="1" applyFont="1" applyFill="1" applyBorder="1" applyAlignment="1">
      <alignment horizontal="center" vertical="center"/>
    </xf>
    <xf numFmtId="1" fontId="61" fillId="4" borderId="57" xfId="108" applyNumberFormat="1" applyFont="1" applyFill="1" applyBorder="1" applyAlignment="1">
      <alignment horizontal="center" vertical="center" wrapText="1"/>
    </xf>
    <xf numFmtId="1" fontId="61" fillId="4" borderId="2" xfId="132" applyNumberFormat="1" applyFont="1" applyFill="1" applyBorder="1" applyAlignment="1">
      <alignment horizontal="center" vertical="center" wrapText="1"/>
    </xf>
    <xf numFmtId="1" fontId="61" fillId="4" borderId="2" xfId="132" applyNumberFormat="1" applyFont="1" applyFill="1" applyBorder="1" applyAlignment="1">
      <alignment horizontal="center" vertical="center"/>
    </xf>
    <xf numFmtId="1" fontId="61" fillId="4" borderId="61" xfId="132" applyNumberFormat="1" applyFont="1" applyFill="1" applyBorder="1" applyAlignment="1">
      <alignment horizontal="center" vertical="center"/>
    </xf>
    <xf numFmtId="0" fontId="61" fillId="4" borderId="64" xfId="0" applyFont="1" applyFill="1" applyBorder="1" applyAlignment="1">
      <alignment horizontal="center" vertical="center" wrapText="1"/>
    </xf>
    <xf numFmtId="0" fontId="61" fillId="4" borderId="26" xfId="128" applyFont="1" applyFill="1" applyBorder="1" applyAlignment="1">
      <alignment horizontal="center" vertical="center"/>
    </xf>
    <xf numFmtId="0" fontId="61" fillId="4" borderId="27" xfId="128" applyFont="1" applyFill="1" applyBorder="1" applyAlignment="1">
      <alignment horizontal="center" vertical="center"/>
    </xf>
    <xf numFmtId="0" fontId="61" fillId="4" borderId="25" xfId="128" applyFont="1" applyFill="1" applyBorder="1" applyAlignment="1">
      <alignment horizontal="center" vertical="center"/>
    </xf>
    <xf numFmtId="0" fontId="41" fillId="0" borderId="0" xfId="70" applyFont="1" applyBorder="1" applyAlignment="1">
      <alignment horizontal="left" vertical="center"/>
    </xf>
    <xf numFmtId="0" fontId="40" fillId="0" borderId="58" xfId="70" applyFont="1" applyBorder="1" applyAlignment="1">
      <alignment horizontal="left" vertical="center"/>
    </xf>
    <xf numFmtId="0" fontId="40" fillId="0" borderId="59" xfId="70" applyFont="1" applyBorder="1" applyAlignment="1">
      <alignment horizontal="left" vertical="center"/>
    </xf>
    <xf numFmtId="0" fontId="14" fillId="4" borderId="27" xfId="0" applyFont="1" applyFill="1" applyBorder="1">
      <alignment vertical="center"/>
    </xf>
    <xf numFmtId="0" fontId="14" fillId="4" borderId="25" xfId="0" applyFont="1" applyFill="1" applyBorder="1">
      <alignment vertical="center"/>
    </xf>
    <xf numFmtId="0" fontId="41" fillId="0" borderId="0" xfId="70" applyFont="1" applyFill="1" applyBorder="1" applyAlignment="1">
      <alignment horizontal="left" vertical="center"/>
    </xf>
    <xf numFmtId="0" fontId="40" fillId="0" borderId="58" xfId="70" applyFont="1" applyFill="1" applyBorder="1" applyAlignment="1">
      <alignment horizontal="left" vertical="center"/>
    </xf>
    <xf numFmtId="0" fontId="40" fillId="0" borderId="59" xfId="70" applyFont="1" applyFill="1" applyBorder="1" applyAlignment="1">
      <alignment horizontal="left" vertical="center"/>
    </xf>
    <xf numFmtId="0" fontId="58" fillId="4" borderId="27" xfId="0" applyFont="1" applyFill="1" applyBorder="1">
      <alignment vertical="center"/>
    </xf>
    <xf numFmtId="0" fontId="58" fillId="4" borderId="25" xfId="0" applyFont="1" applyFill="1" applyBorder="1">
      <alignment vertical="center"/>
    </xf>
    <xf numFmtId="0" fontId="57" fillId="4" borderId="51" xfId="0" applyFont="1" applyFill="1" applyBorder="1" applyAlignment="1">
      <alignment horizontal="center" vertical="center"/>
    </xf>
    <xf numFmtId="0" fontId="40" fillId="0" borderId="59" xfId="0" applyFont="1" applyFill="1" applyBorder="1" applyAlignment="1">
      <alignment horizontal="center" vertical="center"/>
    </xf>
    <xf numFmtId="0" fontId="40" fillId="0" borderId="122" xfId="0" applyFont="1" applyFill="1" applyBorder="1" applyAlignment="1">
      <alignment horizontal="center" vertical="center"/>
    </xf>
  </cellXfs>
  <cellStyles count="136">
    <cellStyle name="20% - 강조색1 2" xfId="75"/>
    <cellStyle name="20% - 강조색2 2" xfId="76"/>
    <cellStyle name="20% - 강조색3 2" xfId="77"/>
    <cellStyle name="20% - 강조색4 2" xfId="78"/>
    <cellStyle name="20% - 강조색5 2" xfId="79"/>
    <cellStyle name="20% - 강조색6 2" xfId="80"/>
    <cellStyle name="40% - 강조색1 2" xfId="81"/>
    <cellStyle name="40% - 강조색2 2" xfId="82"/>
    <cellStyle name="40% - 강조색3 2" xfId="83"/>
    <cellStyle name="40% - 강조색4 2" xfId="84"/>
    <cellStyle name="40% - 강조색5 2" xfId="85"/>
    <cellStyle name="40% - 강조색6 2" xfId="86"/>
    <cellStyle name="60% - 강조색1 2" xfId="87"/>
    <cellStyle name="60% - 강조색2 2" xfId="88"/>
    <cellStyle name="60% - 강조색3 2" xfId="89"/>
    <cellStyle name="60% - 강조색4 2" xfId="90"/>
    <cellStyle name="60% - 강조색5 2" xfId="91"/>
    <cellStyle name="60% - 강조색6 2" xfId="92"/>
    <cellStyle name="Header1" xfId="93"/>
    <cellStyle name="Header2" xfId="94"/>
    <cellStyle name="Header2 2" xfId="125"/>
    <cellStyle name="강조색1 2" xfId="95"/>
    <cellStyle name="강조색2 2" xfId="96"/>
    <cellStyle name="강조색3 2" xfId="97"/>
    <cellStyle name="강조색4 2" xfId="98"/>
    <cellStyle name="강조색5 2" xfId="99"/>
    <cellStyle name="강조색6 2" xfId="100"/>
    <cellStyle name="경고문 2" xfId="101"/>
    <cellStyle name="계산 2" xfId="102"/>
    <cellStyle name="나쁨 2" xfId="103"/>
    <cellStyle name="메모 2" xfId="104"/>
    <cellStyle name="백분율" xfId="2" builtinId="5"/>
    <cellStyle name="보통 2" xfId="105"/>
    <cellStyle name="설명 텍스트 2" xfId="106"/>
    <cellStyle name="셀 확인 2" xfId="107"/>
    <cellStyle name="쉼표 [0]" xfId="134" builtinId="6"/>
    <cellStyle name="쉼표 [0] 2" xfId="108"/>
    <cellStyle name="쉼표 [0] 2 12 2" xfId="33"/>
    <cellStyle name="쉼표 [0] 2 18" xfId="11"/>
    <cellStyle name="쉼표 [0] 2 21" xfId="14"/>
    <cellStyle name="쉼표 [0] 3" xfId="109"/>
    <cellStyle name="쉼표 [0] 3 7" xfId="17"/>
    <cellStyle name="쉼표 [0] 4 4" xfId="12"/>
    <cellStyle name="쉼표 [0] 5" xfId="51"/>
    <cellStyle name="쉼표 [0] 7" xfId="49"/>
    <cellStyle name="쉼표 2" xfId="110"/>
    <cellStyle name="연결된 셀 2" xfId="111"/>
    <cellStyle name="요약 2" xfId="112"/>
    <cellStyle name="입력 2" xfId="113"/>
    <cellStyle name="제목 1 2" xfId="115"/>
    <cellStyle name="제목 2 2" xfId="116"/>
    <cellStyle name="제목 3 2" xfId="117"/>
    <cellStyle name="제목 4 2" xfId="118"/>
    <cellStyle name="제목 5" xfId="114"/>
    <cellStyle name="좋음 2" xfId="119"/>
    <cellStyle name="출력 2" xfId="120"/>
    <cellStyle name="콤마 [0]_95" xfId="121"/>
    <cellStyle name="콤마 [0]_해안선및도서" xfId="127"/>
    <cellStyle name="콤마_95" xfId="122"/>
    <cellStyle name="통화 [0]" xfId="1" builtinId="7"/>
    <cellStyle name="통화 [0] 3 4" xfId="25"/>
    <cellStyle name="표준" xfId="0" builtinId="0"/>
    <cellStyle name="표준 10" xfId="128"/>
    <cellStyle name="표준 133 4" xfId="36"/>
    <cellStyle name="표준 2" xfId="123"/>
    <cellStyle name="표준 2 2 3 4" xfId="70"/>
    <cellStyle name="표준 2 30" xfId="34"/>
    <cellStyle name="표준 201" xfId="50"/>
    <cellStyle name="표준 202" xfId="48"/>
    <cellStyle name="표준 203" xfId="64"/>
    <cellStyle name="표준 205" xfId="69"/>
    <cellStyle name="표준 327" xfId="4"/>
    <cellStyle name="표준 328" xfId="38"/>
    <cellStyle name="표준 330" xfId="47"/>
    <cellStyle name="표준 339 11" xfId="71"/>
    <cellStyle name="표준 340" xfId="65"/>
    <cellStyle name="표준 340 2" xfId="66"/>
    <cellStyle name="표준 341" xfId="68"/>
    <cellStyle name="표준 342" xfId="67"/>
    <cellStyle name="표준 396" xfId="8"/>
    <cellStyle name="표준 397" xfId="10"/>
    <cellStyle name="표준 398" xfId="15"/>
    <cellStyle name="표준 399" xfId="16"/>
    <cellStyle name="표준 400" xfId="18"/>
    <cellStyle name="표준 401" xfId="27"/>
    <cellStyle name="표준 402" xfId="28"/>
    <cellStyle name="표준 403" xfId="32"/>
    <cellStyle name="표준 404" xfId="37"/>
    <cellStyle name="표준 406" xfId="40"/>
    <cellStyle name="표준 407" xfId="43"/>
    <cellStyle name="표준 408" xfId="45"/>
    <cellStyle name="표준 409" xfId="52"/>
    <cellStyle name="표준 410" xfId="55"/>
    <cellStyle name="표준 411" xfId="58"/>
    <cellStyle name="표준 412" xfId="59"/>
    <cellStyle name="표준 414" xfId="60"/>
    <cellStyle name="표준 415" xfId="61"/>
    <cellStyle name="표준 416" xfId="62"/>
    <cellStyle name="표준 417" xfId="63"/>
    <cellStyle name="표준 423" xfId="73"/>
    <cellStyle name="표준 424" xfId="74"/>
    <cellStyle name="표준 44" xfId="129"/>
    <cellStyle name="표준 5" xfId="72"/>
    <cellStyle name="표준 5 2" xfId="30"/>
    <cellStyle name="표준 5_12. 보건 및 사회보장(검토용)" xfId="124"/>
    <cellStyle name="표준 51" xfId="133"/>
    <cellStyle name="표준 52" xfId="126"/>
    <cellStyle name="표준 562" xfId="46"/>
    <cellStyle name="표준 564" xfId="53"/>
    <cellStyle name="표준 565" xfId="56"/>
    <cellStyle name="표준 567" xfId="19"/>
    <cellStyle name="표준 568" xfId="20"/>
    <cellStyle name="표준 573" xfId="41"/>
    <cellStyle name="표준 664" xfId="21"/>
    <cellStyle name="표준 67 4" xfId="5"/>
    <cellStyle name="표준 68 4" xfId="6"/>
    <cellStyle name="표준 69 4" xfId="9"/>
    <cellStyle name="표준 70 4" xfId="7"/>
    <cellStyle name="표준 71 4" xfId="13"/>
    <cellStyle name="표준 75 4" xfId="23"/>
    <cellStyle name="표준 77 4" xfId="24"/>
    <cellStyle name="표준 78 4" xfId="26"/>
    <cellStyle name="표준 79 4" xfId="29"/>
    <cellStyle name="표준 80 4" xfId="31"/>
    <cellStyle name="표준 83 4" xfId="39"/>
    <cellStyle name="표준 84 4" xfId="42"/>
    <cellStyle name="표준 85 4" xfId="44"/>
    <cellStyle name="표준 87 4" xfId="54"/>
    <cellStyle name="표준 88 4" xfId="57"/>
    <cellStyle name="표준_060607경지정리철" xfId="131"/>
    <cellStyle name="표준_-08편집본" xfId="135"/>
    <cellStyle name="표준_12. 보건 2" xfId="35"/>
    <cellStyle name="표준_ⅩⅡ 보건사회보장" xfId="22"/>
    <cellStyle name="표준_맥류" xfId="132"/>
    <cellStyle name="표준_보건위생" xfId="130"/>
    <cellStyle name="하이퍼링크" xfId="3" builtinId="8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workbookViewId="0"/>
  </sheetViews>
  <sheetFormatPr defaultRowHeight="16.5"/>
  <cols>
    <col min="5" max="5" width="35.5" customWidth="1"/>
    <col min="6" max="6" width="17.125" style="1299" customWidth="1"/>
  </cols>
  <sheetData>
    <row r="1" spans="1:6" s="1304" customFormat="1" ht="66" customHeight="1">
      <c r="A1" s="1301" t="s">
        <v>1118</v>
      </c>
      <c r="B1" s="1302"/>
      <c r="C1" s="1302"/>
      <c r="D1" s="1302"/>
      <c r="E1" s="1302"/>
      <c r="F1" s="1303"/>
    </row>
    <row r="2" spans="1:6" ht="36" customHeight="1">
      <c r="A2" s="1305" t="s">
        <v>1071</v>
      </c>
      <c r="B2" s="1300"/>
      <c r="C2" s="1300"/>
      <c r="D2" s="1300"/>
      <c r="E2" s="1296"/>
      <c r="F2" s="1306" t="s">
        <v>1116</v>
      </c>
    </row>
    <row r="3" spans="1:6" ht="36" customHeight="1">
      <c r="A3" s="1305" t="s">
        <v>1072</v>
      </c>
      <c r="B3" s="1300"/>
      <c r="C3" s="1300"/>
      <c r="D3" s="1300"/>
      <c r="E3" s="1296"/>
      <c r="F3" s="1306" t="s">
        <v>1116</v>
      </c>
    </row>
    <row r="4" spans="1:6" ht="36" customHeight="1">
      <c r="A4" s="1305" t="s">
        <v>1073</v>
      </c>
      <c r="B4" s="1300"/>
      <c r="C4" s="1300"/>
      <c r="D4" s="1300"/>
      <c r="E4" s="1296"/>
      <c r="F4" s="1306" t="s">
        <v>1116</v>
      </c>
    </row>
    <row r="5" spans="1:6" ht="36" customHeight="1">
      <c r="A5" s="1305" t="s">
        <v>1074</v>
      </c>
      <c r="B5" s="1300"/>
      <c r="C5" s="1300"/>
      <c r="D5" s="1300"/>
      <c r="E5" s="1296"/>
      <c r="F5" s="1306" t="s">
        <v>1116</v>
      </c>
    </row>
    <row r="6" spans="1:6" ht="36" customHeight="1">
      <c r="A6" s="1305" t="s">
        <v>1075</v>
      </c>
      <c r="B6" s="1300"/>
      <c r="C6" s="1300"/>
      <c r="D6" s="1300"/>
      <c r="E6" s="1296"/>
      <c r="F6" s="1306" t="s">
        <v>1116</v>
      </c>
    </row>
    <row r="7" spans="1:6" ht="36" customHeight="1">
      <c r="A7" s="1305" t="s">
        <v>1076</v>
      </c>
      <c r="B7" s="1300"/>
      <c r="C7" s="1300"/>
      <c r="D7" s="1300"/>
      <c r="E7" s="1296"/>
      <c r="F7" s="1306" t="s">
        <v>1116</v>
      </c>
    </row>
    <row r="8" spans="1:6" ht="36" customHeight="1">
      <c r="A8" s="1305" t="s">
        <v>1077</v>
      </c>
      <c r="B8" s="1300"/>
      <c r="C8" s="1300"/>
      <c r="D8" s="1300"/>
      <c r="E8" s="1296"/>
      <c r="F8" s="1306" t="s">
        <v>1116</v>
      </c>
    </row>
    <row r="9" spans="1:6" ht="36" customHeight="1">
      <c r="A9" s="1305" t="s">
        <v>1078</v>
      </c>
      <c r="B9" s="1300"/>
      <c r="C9" s="1300"/>
      <c r="D9" s="1300"/>
      <c r="E9" s="1296"/>
      <c r="F9" s="1306" t="s">
        <v>1116</v>
      </c>
    </row>
    <row r="10" spans="1:6" ht="36" customHeight="1">
      <c r="A10" s="1305" t="s">
        <v>1079</v>
      </c>
      <c r="B10" s="1300"/>
      <c r="C10" s="1300"/>
      <c r="D10" s="1300"/>
      <c r="E10" s="1296"/>
      <c r="F10" s="1306" t="s">
        <v>1116</v>
      </c>
    </row>
    <row r="11" spans="1:6" ht="36" customHeight="1">
      <c r="A11" s="1305" t="s">
        <v>1080</v>
      </c>
      <c r="B11" s="1300"/>
      <c r="C11" s="1300"/>
      <c r="D11" s="1300"/>
      <c r="E11" s="1296"/>
      <c r="F11" s="1307" t="s">
        <v>1116</v>
      </c>
    </row>
    <row r="12" spans="1:6" ht="36" customHeight="1">
      <c r="A12" s="1305" t="s">
        <v>1081</v>
      </c>
      <c r="B12" s="1300"/>
      <c r="C12" s="1300"/>
      <c r="D12" s="1300"/>
      <c r="E12" s="1296"/>
      <c r="F12" s="1306" t="s">
        <v>1116</v>
      </c>
    </row>
    <row r="13" spans="1:6" ht="36" customHeight="1">
      <c r="A13" s="1305" t="s">
        <v>1082</v>
      </c>
      <c r="B13" s="1300"/>
      <c r="C13" s="1300"/>
      <c r="D13" s="1300"/>
      <c r="E13" s="1296"/>
      <c r="F13" s="1307" t="s">
        <v>1116</v>
      </c>
    </row>
    <row r="14" spans="1:6" ht="36" customHeight="1">
      <c r="A14" s="1305" t="s">
        <v>1083</v>
      </c>
      <c r="B14" s="1300"/>
      <c r="C14" s="1300"/>
      <c r="D14" s="1300"/>
      <c r="E14" s="1296"/>
      <c r="F14" s="1306" t="s">
        <v>1116</v>
      </c>
    </row>
    <row r="15" spans="1:6" ht="36" customHeight="1">
      <c r="A15" s="1305" t="s">
        <v>1084</v>
      </c>
      <c r="B15" s="1300"/>
      <c r="C15" s="1300"/>
      <c r="D15" s="1300"/>
      <c r="E15" s="1296"/>
      <c r="F15" s="1306" t="s">
        <v>1116</v>
      </c>
    </row>
    <row r="16" spans="1:6" ht="36" customHeight="1">
      <c r="A16" s="1305" t="s">
        <v>1085</v>
      </c>
      <c r="B16" s="1300"/>
      <c r="C16" s="1300"/>
      <c r="D16" s="1300"/>
      <c r="E16" s="1296"/>
      <c r="F16" s="1307" t="s">
        <v>1116</v>
      </c>
    </row>
    <row r="17" spans="1:6" ht="36" customHeight="1">
      <c r="A17" s="1305" t="s">
        <v>1086</v>
      </c>
      <c r="B17" s="1300"/>
      <c r="C17" s="1300"/>
      <c r="D17" s="1300"/>
      <c r="E17" s="1296"/>
      <c r="F17" s="1306" t="s">
        <v>1116</v>
      </c>
    </row>
    <row r="18" spans="1:6" ht="36" customHeight="1">
      <c r="A18" s="1305" t="s">
        <v>1087</v>
      </c>
      <c r="B18" s="1300"/>
      <c r="C18" s="1300"/>
      <c r="D18" s="1300"/>
      <c r="E18" s="1296"/>
      <c r="F18" s="1306" t="s">
        <v>1116</v>
      </c>
    </row>
    <row r="19" spans="1:6" ht="36" customHeight="1">
      <c r="A19" s="1305" t="s">
        <v>1088</v>
      </c>
      <c r="B19" s="1300"/>
      <c r="C19" s="1300"/>
      <c r="D19" s="1300"/>
      <c r="E19" s="1296"/>
      <c r="F19" s="1306" t="s">
        <v>1116</v>
      </c>
    </row>
    <row r="20" spans="1:6" ht="36" customHeight="1">
      <c r="A20" s="1305" t="s">
        <v>1089</v>
      </c>
      <c r="B20" s="1300"/>
      <c r="C20" s="1300"/>
      <c r="D20" s="1300"/>
      <c r="E20" s="1296"/>
      <c r="F20" s="1306" t="s">
        <v>1116</v>
      </c>
    </row>
    <row r="21" spans="1:6" ht="36" customHeight="1">
      <c r="A21" s="1305" t="s">
        <v>1090</v>
      </c>
      <c r="B21" s="1300"/>
      <c r="C21" s="1300"/>
      <c r="D21" s="1300"/>
      <c r="E21" s="1296"/>
      <c r="F21" s="1306" t="s">
        <v>1116</v>
      </c>
    </row>
    <row r="22" spans="1:6" ht="36" customHeight="1">
      <c r="A22" s="1305" t="s">
        <v>1091</v>
      </c>
      <c r="B22" s="1300"/>
      <c r="C22" s="1300"/>
      <c r="D22" s="1300"/>
      <c r="E22" s="1296"/>
      <c r="F22" s="1306" t="s">
        <v>1116</v>
      </c>
    </row>
    <row r="23" spans="1:6" ht="36" customHeight="1">
      <c r="A23" s="1305" t="s">
        <v>1092</v>
      </c>
      <c r="B23" s="1300"/>
      <c r="C23" s="1300"/>
      <c r="D23" s="1300"/>
      <c r="E23" s="1296"/>
      <c r="F23" s="1306" t="s">
        <v>1116</v>
      </c>
    </row>
    <row r="24" spans="1:6" ht="36" customHeight="1">
      <c r="A24" s="1305" t="s">
        <v>1093</v>
      </c>
      <c r="B24" s="1300"/>
      <c r="C24" s="1300"/>
      <c r="D24" s="1300"/>
      <c r="E24" s="1296"/>
      <c r="F24" s="1306" t="s">
        <v>1116</v>
      </c>
    </row>
    <row r="25" spans="1:6" ht="36" customHeight="1">
      <c r="A25" s="1305" t="s">
        <v>1094</v>
      </c>
      <c r="B25" s="1300"/>
      <c r="C25" s="1300"/>
      <c r="D25" s="1300"/>
      <c r="E25" s="1296"/>
      <c r="F25" s="1306" t="s">
        <v>1116</v>
      </c>
    </row>
    <row r="26" spans="1:6" ht="36" customHeight="1">
      <c r="A26" s="1305" t="s">
        <v>1095</v>
      </c>
      <c r="B26" s="1300"/>
      <c r="C26" s="1300"/>
      <c r="D26" s="1300"/>
      <c r="E26" s="1296"/>
      <c r="F26" s="1306" t="s">
        <v>1116</v>
      </c>
    </row>
    <row r="27" spans="1:6" ht="36" customHeight="1">
      <c r="A27" s="1305" t="s">
        <v>1096</v>
      </c>
      <c r="B27" s="1300"/>
      <c r="C27" s="1300"/>
      <c r="D27" s="1300"/>
      <c r="E27" s="1296"/>
      <c r="F27" s="1306" t="s">
        <v>1116</v>
      </c>
    </row>
    <row r="28" spans="1:6" ht="36" customHeight="1">
      <c r="A28" s="1305" t="s">
        <v>1097</v>
      </c>
      <c r="B28" s="1300"/>
      <c r="C28" s="1300"/>
      <c r="D28" s="1300"/>
      <c r="E28" s="1296"/>
      <c r="F28" s="1306" t="s">
        <v>1116</v>
      </c>
    </row>
    <row r="29" spans="1:6" ht="36" customHeight="1">
      <c r="A29" s="1305" t="s">
        <v>1098</v>
      </c>
      <c r="B29" s="1300"/>
      <c r="C29" s="1300"/>
      <c r="D29" s="1300"/>
      <c r="E29" s="1296"/>
      <c r="F29" s="1306" t="s">
        <v>1116</v>
      </c>
    </row>
    <row r="30" spans="1:6" ht="36" customHeight="1">
      <c r="A30" s="1305" t="s">
        <v>1099</v>
      </c>
      <c r="B30" s="1300"/>
      <c r="C30" s="1300"/>
      <c r="D30" s="1300"/>
      <c r="E30" s="1296"/>
      <c r="F30" s="1306" t="s">
        <v>1116</v>
      </c>
    </row>
    <row r="31" spans="1:6" ht="36" customHeight="1">
      <c r="A31" s="1305" t="s">
        <v>1100</v>
      </c>
      <c r="B31" s="1300"/>
      <c r="C31" s="1300"/>
      <c r="D31" s="1300"/>
      <c r="E31" s="1296"/>
      <c r="F31" s="1306" t="s">
        <v>1116</v>
      </c>
    </row>
    <row r="32" spans="1:6" ht="36" customHeight="1">
      <c r="A32" s="1305" t="s">
        <v>1101</v>
      </c>
      <c r="B32" s="1300"/>
      <c r="C32" s="1300"/>
      <c r="D32" s="1300"/>
      <c r="E32" s="1296"/>
      <c r="F32" s="1306" t="s">
        <v>1116</v>
      </c>
    </row>
    <row r="33" spans="1:6" ht="36" customHeight="1">
      <c r="A33" s="1305" t="s">
        <v>1102</v>
      </c>
      <c r="B33" s="1300"/>
      <c r="C33" s="1300"/>
      <c r="D33" s="1300"/>
      <c r="E33" s="1296"/>
      <c r="F33" s="1306" t="s">
        <v>1116</v>
      </c>
    </row>
    <row r="34" spans="1:6" ht="36" customHeight="1">
      <c r="A34" s="1305" t="s">
        <v>1103</v>
      </c>
      <c r="B34" s="1300"/>
      <c r="C34" s="1300"/>
      <c r="D34" s="1300"/>
      <c r="E34" s="1296"/>
      <c r="F34" s="1307" t="s">
        <v>1116</v>
      </c>
    </row>
    <row r="35" spans="1:6" ht="36" customHeight="1">
      <c r="A35" s="1305" t="s">
        <v>1104</v>
      </c>
      <c r="B35" s="1300"/>
      <c r="C35" s="1300"/>
      <c r="D35" s="1300"/>
      <c r="E35" s="1296"/>
      <c r="F35" s="1306" t="s">
        <v>1116</v>
      </c>
    </row>
    <row r="36" spans="1:6" ht="36" customHeight="1">
      <c r="A36" s="1305" t="s">
        <v>1105</v>
      </c>
      <c r="B36" s="1300"/>
      <c r="C36" s="1300"/>
      <c r="D36" s="1300"/>
      <c r="E36" s="1296"/>
      <c r="F36" s="1306" t="s">
        <v>1116</v>
      </c>
    </row>
    <row r="37" spans="1:6" ht="36" customHeight="1">
      <c r="A37" s="1305" t="s">
        <v>1106</v>
      </c>
      <c r="B37" s="1300"/>
      <c r="C37" s="1300"/>
      <c r="D37" s="1300"/>
      <c r="E37" s="1296"/>
      <c r="F37" s="1306" t="s">
        <v>1116</v>
      </c>
    </row>
    <row r="38" spans="1:6" ht="36" customHeight="1">
      <c r="A38" s="1305" t="s">
        <v>1107</v>
      </c>
      <c r="B38" s="1300"/>
      <c r="C38" s="1300"/>
      <c r="D38" s="1300"/>
      <c r="E38" s="1296"/>
      <c r="F38" s="1306" t="s">
        <v>1116</v>
      </c>
    </row>
    <row r="39" spans="1:6" ht="36" customHeight="1">
      <c r="A39" s="1305" t="s">
        <v>1108</v>
      </c>
      <c r="B39" s="1300"/>
      <c r="C39" s="1300"/>
      <c r="D39" s="1300"/>
      <c r="E39" s="1296"/>
      <c r="F39" s="1306" t="s">
        <v>1116</v>
      </c>
    </row>
    <row r="40" spans="1:6" ht="36" customHeight="1">
      <c r="A40" s="1305" t="s">
        <v>1109</v>
      </c>
      <c r="B40" s="1300"/>
      <c r="C40" s="1300"/>
      <c r="D40" s="1300"/>
      <c r="E40" s="1296"/>
      <c r="F40" s="1306" t="s">
        <v>1116</v>
      </c>
    </row>
    <row r="41" spans="1:6" ht="36" customHeight="1">
      <c r="A41" s="1305" t="s">
        <v>1110</v>
      </c>
      <c r="B41" s="1300"/>
      <c r="C41" s="1300"/>
      <c r="D41" s="1300"/>
      <c r="E41" s="1296"/>
      <c r="F41" s="1297"/>
    </row>
    <row r="42" spans="1:6" ht="36" customHeight="1">
      <c r="A42" s="1305" t="s">
        <v>1111</v>
      </c>
      <c r="B42" s="1300"/>
      <c r="C42" s="1300"/>
      <c r="D42" s="1300"/>
      <c r="E42" s="1296"/>
      <c r="F42" s="1297"/>
    </row>
    <row r="43" spans="1:6" ht="36" customHeight="1">
      <c r="A43" s="1305" t="s">
        <v>1112</v>
      </c>
      <c r="B43" s="1300"/>
      <c r="C43" s="1300"/>
      <c r="D43" s="1300"/>
      <c r="E43" s="1296"/>
      <c r="F43" s="1306" t="s">
        <v>1116</v>
      </c>
    </row>
    <row r="44" spans="1:6" ht="36" customHeight="1">
      <c r="A44" s="1305" t="s">
        <v>1113</v>
      </c>
      <c r="B44" s="1300"/>
      <c r="C44" s="1300"/>
      <c r="D44" s="1300"/>
      <c r="E44" s="1296"/>
      <c r="F44" s="1306" t="s">
        <v>1116</v>
      </c>
    </row>
    <row r="45" spans="1:6" ht="36" customHeight="1">
      <c r="A45" s="1305" t="s">
        <v>1114</v>
      </c>
      <c r="B45" s="1300"/>
      <c r="C45" s="1300"/>
      <c r="D45" s="1300"/>
      <c r="E45" s="1296"/>
      <c r="F45" s="1306" t="s">
        <v>1116</v>
      </c>
    </row>
    <row r="46" spans="1:6" ht="36" customHeight="1">
      <c r="A46" s="1305" t="s">
        <v>1115</v>
      </c>
      <c r="B46" s="1300"/>
      <c r="C46" s="1300"/>
      <c r="D46" s="1300"/>
      <c r="E46" s="1296"/>
      <c r="F46" s="1306" t="s">
        <v>1116</v>
      </c>
    </row>
    <row r="47" spans="1:6">
      <c r="F47" s="1298"/>
    </row>
  </sheetData>
  <phoneticPr fontId="3" type="noConversion"/>
  <hyperlinks>
    <hyperlink ref="F2" location="'ⅩⅠ-1. 의료기관'!A1" display="통계표로 이동"/>
    <hyperlink ref="F3" location="'ⅩⅠ-2. 의료기관 종사 의료인력'!A1" display="통계표로 이동"/>
    <hyperlink ref="F4" location="'ⅩⅠ-3. 보건소 인력'!A1" display="통계표로 이동"/>
    <hyperlink ref="F5" location="'ⅩⅠ-4. 보건지소 및 보건진료소 인력'!A1" display="통계표로 이동"/>
    <hyperlink ref="F6" location="'ⅩⅠ-5. 의약품등 제조업소 및 판매업소'!A1" display="통계표로 이동"/>
    <hyperlink ref="F7" location="'ⅩⅠ-6. 식품위생관계업소'!A1" display="통계표로 이동"/>
    <hyperlink ref="F8" location="'ⅩⅠ-7. 공중위생영업소'!A1" display="통계표로 이동"/>
    <hyperlink ref="F9" location="'ⅩⅠ-8. 예방접종'!A1" display="통계표로 이동"/>
    <hyperlink ref="F10" location="'ⅩⅠ-9. 주요 법정감염병 발생 및 사망'!A1" display="통계표로 이동"/>
    <hyperlink ref="F11" location="'ⅩⅠ-10. 한센사업 대상자현황'!A1" display="통계표로 이동"/>
    <hyperlink ref="F12" location="'ⅩⅠ-11. 결핵환자 현황'!A1" display="통계표로 이동"/>
    <hyperlink ref="F13" location="'ⅩⅠ-12. 보건소 구강보건사업 실적'!A1" display="통계표로 이동"/>
    <hyperlink ref="F14" location="'ⅩⅠ-13. 모자보건사업 실적'!A1" display="통계표로 이동"/>
    <hyperlink ref="F15" location="'ⅩⅠ-14. 건강보험 적용인구'!A1" display="통계표로 이동"/>
    <hyperlink ref="F16" location="'ⅩⅠ-15. 국민연금 가입자'!A1" display="통계표로 이동"/>
    <hyperlink ref="F17" location="'ⅩⅠ-16. 국민연금 급여 지급현황'!A1" display="통계표로 이동"/>
    <hyperlink ref="F18" location="'ⅩⅠ-17. 국가보훈대상자 '!A1" display="통계표로 이동"/>
    <hyperlink ref="F19" location="'ⅩⅠ-18. 국가보훈대상자 취업'!A1" display="통계표로 이동"/>
    <hyperlink ref="F20" location="' ⅩⅠ-19. 국가보훈대상자 및 자녀 취학 '!A1" display="통계표로 이동"/>
    <hyperlink ref="F21" location="'ⅩⅠ-20. 참전용사 등록현황 '!A1" display="통계표로 이동"/>
    <hyperlink ref="F22" location="'ⅩⅠ-21. 적십자회비 모금 및 구호실적'!A1" display="통계표로 이동"/>
    <hyperlink ref="F23" location="'ⅩⅠ-22. 사회복지시설'!A1" display="통계표로 이동"/>
    <hyperlink ref="F24" location="'ⅩⅠ-23. 노인여가 복지시설'!A1" display="통계표로 이동"/>
    <hyperlink ref="F25" location="'ⅩⅠ-24.  노인주거 복지시설'!A1" display="통계표로 이동"/>
    <hyperlink ref="F26" location="'ⅩⅠ-25.  노인의료 복지시설'!A1" display="통계표로 이동"/>
    <hyperlink ref="F27" location="'ⅩⅠ-27. 국민기초생활보장 수급자'!A1" display="통계표로 이동"/>
    <hyperlink ref="F28" location="'ⅩⅠ-27. 국민기초생활보장 수급자'!A1" display="통계표로 이동"/>
    <hyperlink ref="F29" location="'ⅩⅠ-28. 기초연금 수급자 수'!A1" display="통계표로 이동"/>
    <hyperlink ref="F30" location="'ⅩⅠ-29. 여성복지시설 '!A1" display="통계표로 이동"/>
    <hyperlink ref="F31" location="'ⅩⅠ-30. 여성폭력상담'!A1" display="통계표로 이동"/>
    <hyperlink ref="F32" location="'ⅩⅠ-31. 아동복지시설 '!A1" display="통계표로 이동"/>
    <hyperlink ref="F33" location="'ⅩⅠ-32. 장애인복지 생활시설 '!A1" display="통계표로 이동"/>
    <hyperlink ref="F34" location="' ⅩⅠ-33. 장애인 등록현황'!A1" display="통계표로 이동"/>
    <hyperlink ref="F35" location="'ⅩⅠ-34. 노숙인 생활시설수 및 생활인원 현황시설'!A1" display="통계표로 이동"/>
    <hyperlink ref="F36" location="'ⅩⅠ-35.보호대상아동 발생 및 조치현황'!A1" display="통계표로 이동"/>
    <hyperlink ref="F37" location="'ⅩⅠ-36. 저소득 및 한부모가족'!A1" display="통계표로 이동"/>
    <hyperlink ref="F38" location="' ⅩⅠ-37. 묘지 및 봉안시설'!A1" display="통계표로 이동"/>
    <hyperlink ref="F39" location="'ⅩⅠ-38. 방문건강관리사업 실적 '!A1" display="통계표로 이동"/>
    <hyperlink ref="F40" location="'ⅩⅠ-39. 보건교육 실적'!A1" display="통계표로 이동"/>
    <hyperlink ref="F43" location="'ⅩⅠ-40. 어린이집'!A1" display="통계표로 이동"/>
    <hyperlink ref="F44" location="'ⅩⅠ-41. 사회복지자원봉사자 현황'!A1" display="통계표로 이동"/>
    <hyperlink ref="F45" location="'ⅩⅠ-42. 독거노인 현황(성별)'!A1" display="통계표로 이동"/>
    <hyperlink ref="F46" location="'ⅩⅠ-42-1. 독거노인 현황(연령별)'!A1" display="통계표로 이동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6"/>
  <sheetViews>
    <sheetView workbookViewId="0"/>
  </sheetViews>
  <sheetFormatPr defaultRowHeight="16.5"/>
  <cols>
    <col min="2" max="75" width="8.625" customWidth="1"/>
  </cols>
  <sheetData>
    <row r="1" spans="1:75" ht="24" customHeight="1">
      <c r="A1" s="135" t="s">
        <v>1044</v>
      </c>
      <c r="B1" s="85"/>
      <c r="C1" s="85"/>
      <c r="D1" s="85"/>
      <c r="E1" s="85"/>
      <c r="F1" s="86"/>
      <c r="G1" s="86"/>
      <c r="H1" s="86"/>
      <c r="I1" s="86"/>
      <c r="J1" s="86"/>
      <c r="K1" s="86"/>
      <c r="L1" s="86"/>
      <c r="M1" s="86"/>
      <c r="N1" s="86"/>
      <c r="O1" s="86"/>
      <c r="P1" s="87"/>
      <c r="Q1" s="87"/>
      <c r="R1" s="87"/>
      <c r="S1" s="87"/>
    </row>
    <row r="2" spans="1:75" ht="17.25" thickBo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</row>
    <row r="3" spans="1:75">
      <c r="A3" s="351" t="s">
        <v>622</v>
      </c>
      <c r="B3" s="369"/>
      <c r="C3" s="369"/>
      <c r="D3" s="369"/>
      <c r="E3" s="369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17"/>
      <c r="U3" s="317"/>
      <c r="V3" s="317"/>
      <c r="W3" s="317"/>
      <c r="X3" s="317"/>
      <c r="Y3" s="317"/>
      <c r="Z3" s="317"/>
      <c r="AA3" s="317"/>
      <c r="AB3" s="317"/>
      <c r="AC3" s="317"/>
      <c r="AD3" s="317"/>
      <c r="AE3" s="317"/>
      <c r="AF3" s="317"/>
      <c r="AG3" s="317"/>
      <c r="AH3" s="317"/>
      <c r="AI3" s="317"/>
      <c r="AJ3" s="317"/>
      <c r="AK3" s="317"/>
      <c r="AL3" s="317"/>
      <c r="AM3" s="317"/>
      <c r="AN3" s="317"/>
      <c r="AO3" s="317"/>
      <c r="AP3" s="317"/>
      <c r="AQ3" s="317"/>
      <c r="AR3" s="317"/>
      <c r="AS3" s="317"/>
      <c r="AT3" s="317"/>
      <c r="AU3" s="317"/>
      <c r="AV3" s="317"/>
      <c r="AW3" s="317"/>
      <c r="AX3" s="317"/>
      <c r="AY3" s="317"/>
      <c r="AZ3" s="317"/>
      <c r="BA3" s="317"/>
      <c r="BB3" s="317"/>
      <c r="BC3" s="317"/>
      <c r="BD3" s="317"/>
      <c r="BE3" s="317"/>
      <c r="BF3" s="317"/>
      <c r="BG3" s="317"/>
      <c r="BH3" s="317"/>
      <c r="BI3" s="317"/>
      <c r="BJ3" s="317"/>
      <c r="BK3" s="317"/>
      <c r="BL3" s="317"/>
      <c r="BM3" s="317"/>
      <c r="BN3" s="317"/>
      <c r="BO3" s="317"/>
      <c r="BP3" s="317"/>
      <c r="BQ3" s="317"/>
      <c r="BR3" s="317"/>
      <c r="BS3" s="317"/>
      <c r="BT3" s="317"/>
      <c r="BU3" s="317"/>
      <c r="BV3" s="317"/>
      <c r="BW3" s="370"/>
    </row>
    <row r="4" spans="1:75" ht="21.75" customHeight="1">
      <c r="A4" s="1442" t="s">
        <v>923</v>
      </c>
      <c r="B4" s="1416" t="s">
        <v>662</v>
      </c>
      <c r="C4" s="1417"/>
      <c r="D4" s="1417"/>
      <c r="E4" s="1417"/>
      <c r="F4" s="1417"/>
      <c r="G4" s="1417"/>
      <c r="H4" s="1417"/>
      <c r="I4" s="1417"/>
      <c r="J4" s="1417"/>
      <c r="K4" s="1417"/>
      <c r="L4" s="1417"/>
      <c r="M4" s="1417"/>
      <c r="N4" s="1417"/>
      <c r="O4" s="1417"/>
      <c r="P4" s="1417"/>
      <c r="Q4" s="1417"/>
      <c r="R4" s="1417"/>
      <c r="S4" s="1417"/>
      <c r="T4" s="1437" t="s">
        <v>631</v>
      </c>
      <c r="U4" s="1438"/>
      <c r="V4" s="1438"/>
      <c r="W4" s="1438"/>
      <c r="X4" s="1438"/>
      <c r="Y4" s="1438"/>
      <c r="Z4" s="1438"/>
      <c r="AA4" s="1438"/>
      <c r="AB4" s="1438"/>
      <c r="AC4" s="1438"/>
      <c r="AD4" s="1438"/>
      <c r="AE4" s="1438"/>
      <c r="AF4" s="1438"/>
      <c r="AG4" s="1438"/>
      <c r="AH4" s="1438"/>
      <c r="AI4" s="1438"/>
      <c r="AJ4" s="1438"/>
      <c r="AK4" s="1438"/>
      <c r="AL4" s="1438"/>
      <c r="AM4" s="1438"/>
      <c r="AN4" s="1438"/>
      <c r="AO4" s="1438"/>
      <c r="AP4" s="1438"/>
      <c r="AQ4" s="1438"/>
      <c r="AR4" s="1438"/>
      <c r="AS4" s="1438"/>
      <c r="AT4" s="1438"/>
      <c r="AU4" s="1438"/>
      <c r="AV4" s="1439"/>
      <c r="AW4" s="1416" t="s">
        <v>663</v>
      </c>
      <c r="AX4" s="1417"/>
      <c r="AY4" s="1417"/>
      <c r="AZ4" s="1417"/>
      <c r="BA4" s="1417"/>
      <c r="BB4" s="1417"/>
      <c r="BC4" s="1417"/>
      <c r="BD4" s="1417"/>
      <c r="BE4" s="1417"/>
      <c r="BF4" s="1417"/>
      <c r="BG4" s="1417"/>
      <c r="BH4" s="1417"/>
      <c r="BI4" s="1417"/>
      <c r="BJ4" s="1417"/>
      <c r="BK4" s="1417"/>
      <c r="BL4" s="1417"/>
      <c r="BM4" s="1417"/>
      <c r="BN4" s="1417"/>
      <c r="BO4" s="1417"/>
      <c r="BP4" s="1417"/>
      <c r="BQ4" s="1417"/>
      <c r="BR4" s="1417"/>
      <c r="BS4" s="1417"/>
      <c r="BT4" s="1417"/>
      <c r="BU4" s="1418"/>
      <c r="BV4" s="1419" t="s">
        <v>661</v>
      </c>
      <c r="BW4" s="1420"/>
    </row>
    <row r="5" spans="1:75" ht="36" customHeight="1">
      <c r="A5" s="1442"/>
      <c r="B5" s="1443" t="s">
        <v>623</v>
      </c>
      <c r="C5" s="1440"/>
      <c r="D5" s="1440"/>
      <c r="E5" s="1440"/>
      <c r="F5" s="1440"/>
      <c r="G5" s="1440"/>
      <c r="H5" s="1322" t="s">
        <v>624</v>
      </c>
      <c r="I5" s="1322"/>
      <c r="J5" s="1322" t="s">
        <v>625</v>
      </c>
      <c r="K5" s="1322"/>
      <c r="L5" s="1421" t="s">
        <v>626</v>
      </c>
      <c r="M5" s="1421"/>
      <c r="N5" s="1322" t="s">
        <v>627</v>
      </c>
      <c r="O5" s="1322"/>
      <c r="P5" s="1322" t="s">
        <v>926</v>
      </c>
      <c r="Q5" s="1322"/>
      <c r="R5" s="1322" t="s">
        <v>628</v>
      </c>
      <c r="S5" s="1322"/>
      <c r="T5" s="1440" t="s">
        <v>632</v>
      </c>
      <c r="U5" s="1440"/>
      <c r="V5" s="1440"/>
      <c r="W5" s="1440"/>
      <c r="X5" s="1440"/>
      <c r="Y5" s="1440"/>
      <c r="Z5" s="1421" t="s">
        <v>633</v>
      </c>
      <c r="AA5" s="1421"/>
      <c r="AB5" s="1322" t="s">
        <v>634</v>
      </c>
      <c r="AC5" s="1322"/>
      <c r="AD5" s="1322" t="s">
        <v>635</v>
      </c>
      <c r="AE5" s="1322"/>
      <c r="AF5" s="1441" t="s">
        <v>636</v>
      </c>
      <c r="AG5" s="1441"/>
      <c r="AH5" s="1322" t="s">
        <v>637</v>
      </c>
      <c r="AI5" s="1322"/>
      <c r="AJ5" s="1322"/>
      <c r="AK5" s="1322" t="s">
        <v>638</v>
      </c>
      <c r="AL5" s="1322"/>
      <c r="AM5" s="1322"/>
      <c r="AN5" s="1322" t="s">
        <v>639</v>
      </c>
      <c r="AO5" s="1322"/>
      <c r="AP5" s="1322"/>
      <c r="AQ5" s="1322" t="s">
        <v>640</v>
      </c>
      <c r="AR5" s="1322"/>
      <c r="AS5" s="1322" t="s">
        <v>927</v>
      </c>
      <c r="AT5" s="1323"/>
      <c r="AU5" s="1322" t="s">
        <v>641</v>
      </c>
      <c r="AV5" s="1322"/>
      <c r="AW5" s="1332" t="s">
        <v>642</v>
      </c>
      <c r="AX5" s="1364"/>
      <c r="AY5" s="1364"/>
      <c r="AZ5" s="1364"/>
      <c r="BA5" s="1364"/>
      <c r="BB5" s="1364"/>
      <c r="BC5" s="1322" t="s">
        <v>643</v>
      </c>
      <c r="BD5" s="1322"/>
      <c r="BE5" s="1322" t="s">
        <v>928</v>
      </c>
      <c r="BF5" s="1322"/>
      <c r="BG5" s="1322"/>
      <c r="BH5" s="1322" t="s">
        <v>644</v>
      </c>
      <c r="BI5" s="1322"/>
      <c r="BJ5" s="1322" t="s">
        <v>645</v>
      </c>
      <c r="BK5" s="1322"/>
      <c r="BL5" s="1322" t="s">
        <v>646</v>
      </c>
      <c r="BM5" s="1322"/>
      <c r="BN5" s="1322" t="s">
        <v>929</v>
      </c>
      <c r="BO5" s="1322"/>
      <c r="BP5" s="1322" t="s">
        <v>647</v>
      </c>
      <c r="BQ5" s="1322"/>
      <c r="BR5" s="1322" t="s">
        <v>648</v>
      </c>
      <c r="BS5" s="1322"/>
      <c r="BT5" s="1421" t="s">
        <v>649</v>
      </c>
      <c r="BU5" s="1323"/>
      <c r="BV5" s="1419"/>
      <c r="BW5" s="1420"/>
    </row>
    <row r="6" spans="1:75" ht="36.75" customHeight="1">
      <c r="A6" s="1442"/>
      <c r="B6" s="1432" t="s">
        <v>629</v>
      </c>
      <c r="C6" s="1433"/>
      <c r="D6" s="1434"/>
      <c r="E6" s="1432" t="s">
        <v>630</v>
      </c>
      <c r="F6" s="1433"/>
      <c r="G6" s="1433"/>
      <c r="H6" s="1322"/>
      <c r="I6" s="1322"/>
      <c r="J6" s="1322"/>
      <c r="K6" s="1322"/>
      <c r="L6" s="1421"/>
      <c r="M6" s="1421"/>
      <c r="N6" s="1322"/>
      <c r="O6" s="1322"/>
      <c r="P6" s="1322"/>
      <c r="Q6" s="1322"/>
      <c r="R6" s="1322"/>
      <c r="S6" s="1322"/>
      <c r="T6" s="1433" t="s">
        <v>629</v>
      </c>
      <c r="U6" s="1433"/>
      <c r="V6" s="1434"/>
      <c r="W6" s="1435" t="s">
        <v>630</v>
      </c>
      <c r="X6" s="1436"/>
      <c r="Y6" s="1436"/>
      <c r="Z6" s="1421"/>
      <c r="AA6" s="1421"/>
      <c r="AB6" s="1322"/>
      <c r="AC6" s="1322"/>
      <c r="AD6" s="1322"/>
      <c r="AE6" s="1322"/>
      <c r="AF6" s="1441"/>
      <c r="AG6" s="1441"/>
      <c r="AH6" s="1322"/>
      <c r="AI6" s="1322"/>
      <c r="AJ6" s="1322"/>
      <c r="AK6" s="1322"/>
      <c r="AL6" s="1322"/>
      <c r="AM6" s="1322"/>
      <c r="AN6" s="1322"/>
      <c r="AO6" s="1322"/>
      <c r="AP6" s="1322"/>
      <c r="AQ6" s="1322"/>
      <c r="AR6" s="1322"/>
      <c r="AS6" s="1323"/>
      <c r="AT6" s="1323"/>
      <c r="AU6" s="1323"/>
      <c r="AV6" s="1323"/>
      <c r="AW6" s="1432" t="s">
        <v>629</v>
      </c>
      <c r="AX6" s="1433"/>
      <c r="AY6" s="1434"/>
      <c r="AZ6" s="1435" t="s">
        <v>630</v>
      </c>
      <c r="BA6" s="1436"/>
      <c r="BB6" s="1436"/>
      <c r="BC6" s="1322"/>
      <c r="BD6" s="1322"/>
      <c r="BE6" s="1322"/>
      <c r="BF6" s="1322"/>
      <c r="BG6" s="1322"/>
      <c r="BH6" s="1322"/>
      <c r="BI6" s="1322"/>
      <c r="BJ6" s="1322"/>
      <c r="BK6" s="1322"/>
      <c r="BL6" s="1322"/>
      <c r="BM6" s="1322"/>
      <c r="BN6" s="1322"/>
      <c r="BO6" s="1322"/>
      <c r="BP6" s="1322"/>
      <c r="BQ6" s="1322"/>
      <c r="BR6" s="1322"/>
      <c r="BS6" s="1322"/>
      <c r="BT6" s="1323"/>
      <c r="BU6" s="1323"/>
      <c r="BV6" s="1419"/>
      <c r="BW6" s="1420"/>
    </row>
    <row r="7" spans="1:75" ht="42" customHeight="1">
      <c r="A7" s="1442"/>
      <c r="B7" s="365" t="s">
        <v>446</v>
      </c>
      <c r="C7" s="365" t="s">
        <v>653</v>
      </c>
      <c r="D7" s="365" t="s">
        <v>651</v>
      </c>
      <c r="E7" s="365" t="s">
        <v>446</v>
      </c>
      <c r="F7" s="366" t="s">
        <v>652</v>
      </c>
      <c r="G7" s="367" t="s">
        <v>650</v>
      </c>
      <c r="H7" s="366" t="s">
        <v>655</v>
      </c>
      <c r="I7" s="366" t="s">
        <v>657</v>
      </c>
      <c r="J7" s="366" t="s">
        <v>655</v>
      </c>
      <c r="K7" s="366" t="s">
        <v>657</v>
      </c>
      <c r="L7" s="367" t="s">
        <v>654</v>
      </c>
      <c r="M7" s="366" t="s">
        <v>656</v>
      </c>
      <c r="N7" s="366" t="s">
        <v>655</v>
      </c>
      <c r="O7" s="366" t="s">
        <v>657</v>
      </c>
      <c r="P7" s="366" t="s">
        <v>655</v>
      </c>
      <c r="Q7" s="366" t="s">
        <v>657</v>
      </c>
      <c r="R7" s="366" t="s">
        <v>655</v>
      </c>
      <c r="S7" s="366" t="s">
        <v>656</v>
      </c>
      <c r="T7" s="368" t="s">
        <v>446</v>
      </c>
      <c r="U7" s="365" t="s">
        <v>653</v>
      </c>
      <c r="V7" s="365" t="s">
        <v>651</v>
      </c>
      <c r="W7" s="365" t="s">
        <v>446</v>
      </c>
      <c r="X7" s="365" t="s">
        <v>653</v>
      </c>
      <c r="Y7" s="366" t="s">
        <v>650</v>
      </c>
      <c r="Z7" s="366" t="s">
        <v>658</v>
      </c>
      <c r="AA7" s="366" t="s">
        <v>660</v>
      </c>
      <c r="AB7" s="366" t="s">
        <v>658</v>
      </c>
      <c r="AC7" s="366" t="s">
        <v>657</v>
      </c>
      <c r="AD7" s="366" t="s">
        <v>658</v>
      </c>
      <c r="AE7" s="366" t="s">
        <v>660</v>
      </c>
      <c r="AF7" s="366" t="s">
        <v>655</v>
      </c>
      <c r="AG7" s="366" t="s">
        <v>660</v>
      </c>
      <c r="AH7" s="366" t="s">
        <v>655</v>
      </c>
      <c r="AI7" s="1421" t="s">
        <v>657</v>
      </c>
      <c r="AJ7" s="1421"/>
      <c r="AK7" s="1421" t="s">
        <v>655</v>
      </c>
      <c r="AL7" s="1421"/>
      <c r="AM7" s="366" t="s">
        <v>660</v>
      </c>
      <c r="AN7" s="1421" t="s">
        <v>655</v>
      </c>
      <c r="AO7" s="1421"/>
      <c r="AP7" s="366" t="s">
        <v>660</v>
      </c>
      <c r="AQ7" s="366" t="s">
        <v>658</v>
      </c>
      <c r="AR7" s="366" t="s">
        <v>657</v>
      </c>
      <c r="AS7" s="366" t="s">
        <v>658</v>
      </c>
      <c r="AT7" s="366" t="s">
        <v>660</v>
      </c>
      <c r="AU7" s="366" t="s">
        <v>655</v>
      </c>
      <c r="AV7" s="366" t="s">
        <v>657</v>
      </c>
      <c r="AW7" s="365" t="s">
        <v>446</v>
      </c>
      <c r="AX7" s="365" t="s">
        <v>653</v>
      </c>
      <c r="AY7" s="365" t="s">
        <v>651</v>
      </c>
      <c r="AZ7" s="365" t="s">
        <v>446</v>
      </c>
      <c r="BA7" s="365" t="s">
        <v>653</v>
      </c>
      <c r="BB7" s="366" t="s">
        <v>650</v>
      </c>
      <c r="BC7" s="366" t="s">
        <v>658</v>
      </c>
      <c r="BD7" s="366" t="s">
        <v>660</v>
      </c>
      <c r="BE7" s="366" t="s">
        <v>658</v>
      </c>
      <c r="BF7" s="1421" t="s">
        <v>657</v>
      </c>
      <c r="BG7" s="1421"/>
      <c r="BH7" s="366" t="s">
        <v>658</v>
      </c>
      <c r="BI7" s="366" t="s">
        <v>660</v>
      </c>
      <c r="BJ7" s="366" t="s">
        <v>655</v>
      </c>
      <c r="BK7" s="366" t="s">
        <v>660</v>
      </c>
      <c r="BL7" s="366" t="s">
        <v>655</v>
      </c>
      <c r="BM7" s="366" t="s">
        <v>657</v>
      </c>
      <c r="BN7" s="366" t="s">
        <v>655</v>
      </c>
      <c r="BO7" s="366" t="s">
        <v>660</v>
      </c>
      <c r="BP7" s="366" t="s">
        <v>655</v>
      </c>
      <c r="BQ7" s="366" t="s">
        <v>660</v>
      </c>
      <c r="BR7" s="366" t="s">
        <v>658</v>
      </c>
      <c r="BS7" s="366" t="s">
        <v>657</v>
      </c>
      <c r="BT7" s="366" t="s">
        <v>658</v>
      </c>
      <c r="BU7" s="366" t="s">
        <v>660</v>
      </c>
      <c r="BV7" s="366" t="s">
        <v>655</v>
      </c>
      <c r="BW7" s="371" t="s">
        <v>659</v>
      </c>
    </row>
    <row r="8" spans="1:75" ht="24" customHeight="1">
      <c r="A8" s="372" t="s">
        <v>5</v>
      </c>
      <c r="B8" s="462">
        <v>11</v>
      </c>
      <c r="C8" s="463">
        <v>9</v>
      </c>
      <c r="D8" s="463">
        <v>2</v>
      </c>
      <c r="E8" s="1000">
        <v>0</v>
      </c>
      <c r="F8" s="1000">
        <v>0</v>
      </c>
      <c r="G8" s="1000">
        <v>0</v>
      </c>
      <c r="H8" s="1000">
        <v>0</v>
      </c>
      <c r="I8" s="1000">
        <v>0</v>
      </c>
      <c r="J8" s="1000">
        <v>4</v>
      </c>
      <c r="K8" s="1000">
        <v>0</v>
      </c>
      <c r="L8" s="463">
        <v>1</v>
      </c>
      <c r="M8" s="1000">
        <v>0</v>
      </c>
      <c r="N8" s="463">
        <v>0</v>
      </c>
      <c r="O8" s="1000">
        <v>0</v>
      </c>
      <c r="P8" s="463">
        <v>0</v>
      </c>
      <c r="Q8" s="463">
        <v>0</v>
      </c>
      <c r="R8" s="463">
        <v>6</v>
      </c>
      <c r="S8" s="1000">
        <v>0</v>
      </c>
      <c r="T8" s="463">
        <v>723</v>
      </c>
      <c r="U8" s="463">
        <v>419</v>
      </c>
      <c r="V8" s="463">
        <v>304</v>
      </c>
      <c r="W8" s="1000">
        <v>0</v>
      </c>
      <c r="X8" s="1000">
        <v>0</v>
      </c>
      <c r="Y8" s="1000">
        <v>0</v>
      </c>
      <c r="Z8" s="1000">
        <v>0</v>
      </c>
      <c r="AA8" s="1000">
        <v>0</v>
      </c>
      <c r="AB8" s="1000">
        <v>0</v>
      </c>
      <c r="AC8" s="1000">
        <v>0</v>
      </c>
      <c r="AD8" s="463">
        <v>0</v>
      </c>
      <c r="AE8" s="1000">
        <v>0</v>
      </c>
      <c r="AF8" s="463">
        <v>0</v>
      </c>
      <c r="AG8" s="463">
        <v>0</v>
      </c>
      <c r="AH8" s="463">
        <v>185</v>
      </c>
      <c r="AI8" s="1430">
        <v>0</v>
      </c>
      <c r="AJ8" s="1430"/>
      <c r="AK8" s="1430">
        <v>1</v>
      </c>
      <c r="AL8" s="1430"/>
      <c r="AM8" s="1000">
        <v>0</v>
      </c>
      <c r="AN8" s="1430">
        <v>0</v>
      </c>
      <c r="AO8" s="1430"/>
      <c r="AP8" s="1000">
        <v>0</v>
      </c>
      <c r="AQ8" s="463">
        <v>28</v>
      </c>
      <c r="AR8" s="1000">
        <v>0</v>
      </c>
      <c r="AS8" s="1000">
        <v>0</v>
      </c>
      <c r="AT8" s="1000">
        <v>0</v>
      </c>
      <c r="AU8" s="463">
        <v>509</v>
      </c>
      <c r="AV8" s="1000">
        <v>0</v>
      </c>
      <c r="AW8" s="463">
        <v>448</v>
      </c>
      <c r="AX8" s="463">
        <v>228</v>
      </c>
      <c r="AY8" s="463">
        <v>220</v>
      </c>
      <c r="AZ8" s="463">
        <v>4</v>
      </c>
      <c r="BA8" s="463">
        <v>2</v>
      </c>
      <c r="BB8" s="463">
        <v>2</v>
      </c>
      <c r="BC8" s="463">
        <v>0</v>
      </c>
      <c r="BD8" s="1000">
        <v>0</v>
      </c>
      <c r="BE8" s="463">
        <v>318</v>
      </c>
      <c r="BF8" s="1425">
        <v>4</v>
      </c>
      <c r="BG8" s="1425"/>
      <c r="BH8" s="1000">
        <v>0</v>
      </c>
      <c r="BI8" s="463">
        <v>0</v>
      </c>
      <c r="BJ8" s="463">
        <v>48</v>
      </c>
      <c r="BK8" s="1000">
        <v>0</v>
      </c>
      <c r="BL8" s="463">
        <v>77</v>
      </c>
      <c r="BM8" s="1000">
        <v>0</v>
      </c>
      <c r="BN8" s="1000">
        <v>0</v>
      </c>
      <c r="BO8" s="1000">
        <v>0</v>
      </c>
      <c r="BP8" s="1000">
        <v>1</v>
      </c>
      <c r="BQ8" s="1000">
        <v>0</v>
      </c>
      <c r="BR8" s="1000">
        <v>0</v>
      </c>
      <c r="BS8" s="1000">
        <v>0</v>
      </c>
      <c r="BT8" s="463">
        <v>4</v>
      </c>
      <c r="BU8" s="1000">
        <v>0</v>
      </c>
      <c r="BV8" s="463">
        <v>2</v>
      </c>
      <c r="BW8" s="473">
        <v>0</v>
      </c>
    </row>
    <row r="9" spans="1:75" s="66" customFormat="1" ht="24" customHeight="1">
      <c r="A9" s="372" t="s">
        <v>37</v>
      </c>
      <c r="B9" s="360">
        <v>25</v>
      </c>
      <c r="C9" s="361">
        <v>17</v>
      </c>
      <c r="D9" s="361">
        <v>8</v>
      </c>
      <c r="E9" s="361">
        <v>0</v>
      </c>
      <c r="F9" s="361">
        <v>0</v>
      </c>
      <c r="G9" s="361">
        <v>0</v>
      </c>
      <c r="H9" s="362">
        <v>0</v>
      </c>
      <c r="I9" s="362">
        <v>0</v>
      </c>
      <c r="J9" s="362">
        <v>2</v>
      </c>
      <c r="K9" s="362">
        <v>0</v>
      </c>
      <c r="L9" s="362">
        <v>0</v>
      </c>
      <c r="M9" s="362">
        <v>0</v>
      </c>
      <c r="N9" s="362">
        <v>0</v>
      </c>
      <c r="O9" s="362">
        <v>0</v>
      </c>
      <c r="P9" s="362">
        <v>20</v>
      </c>
      <c r="Q9" s="362">
        <v>0</v>
      </c>
      <c r="R9" s="362">
        <v>3</v>
      </c>
      <c r="S9" s="362">
        <v>0</v>
      </c>
      <c r="T9" s="361">
        <v>782</v>
      </c>
      <c r="U9" s="361">
        <v>390</v>
      </c>
      <c r="V9" s="361">
        <v>392</v>
      </c>
      <c r="W9" s="361">
        <v>0</v>
      </c>
      <c r="X9" s="361">
        <v>0</v>
      </c>
      <c r="Y9" s="361">
        <v>0</v>
      </c>
      <c r="Z9" s="362">
        <v>0</v>
      </c>
      <c r="AA9" s="362">
        <v>0</v>
      </c>
      <c r="AB9" s="362">
        <v>1</v>
      </c>
      <c r="AC9" s="362">
        <v>0</v>
      </c>
      <c r="AD9" s="362">
        <v>0</v>
      </c>
      <c r="AE9" s="362">
        <v>0</v>
      </c>
      <c r="AF9" s="362">
        <v>0</v>
      </c>
      <c r="AG9" s="362">
        <v>0</v>
      </c>
      <c r="AH9" s="361">
        <v>112</v>
      </c>
      <c r="AI9" s="1426">
        <v>0</v>
      </c>
      <c r="AJ9" s="1426"/>
      <c r="AK9" s="1422">
        <v>0</v>
      </c>
      <c r="AL9" s="1422"/>
      <c r="AM9" s="361">
        <v>0</v>
      </c>
      <c r="AN9" s="1422">
        <v>0</v>
      </c>
      <c r="AO9" s="1422"/>
      <c r="AP9" s="361">
        <v>0</v>
      </c>
      <c r="AQ9" s="361">
        <v>47</v>
      </c>
      <c r="AR9" s="362">
        <v>0</v>
      </c>
      <c r="AS9" s="362">
        <v>0</v>
      </c>
      <c r="AT9" s="362">
        <v>0</v>
      </c>
      <c r="AU9" s="361">
        <v>622</v>
      </c>
      <c r="AV9" s="362">
        <v>0</v>
      </c>
      <c r="AW9" s="361">
        <v>345</v>
      </c>
      <c r="AX9" s="361">
        <v>176</v>
      </c>
      <c r="AY9" s="361">
        <v>169</v>
      </c>
      <c r="AZ9" s="361">
        <v>16</v>
      </c>
      <c r="BA9" s="361">
        <v>7</v>
      </c>
      <c r="BB9" s="361">
        <v>9</v>
      </c>
      <c r="BC9" s="361">
        <v>0</v>
      </c>
      <c r="BD9" s="362">
        <v>0</v>
      </c>
      <c r="BE9" s="361">
        <v>252</v>
      </c>
      <c r="BF9" s="1426">
        <v>16</v>
      </c>
      <c r="BG9" s="1426"/>
      <c r="BH9" s="361">
        <v>0</v>
      </c>
      <c r="BI9" s="361">
        <v>0</v>
      </c>
      <c r="BJ9" s="361">
        <v>47</v>
      </c>
      <c r="BK9" s="362">
        <v>0</v>
      </c>
      <c r="BL9" s="361">
        <v>38</v>
      </c>
      <c r="BM9" s="362">
        <v>0</v>
      </c>
      <c r="BN9" s="362">
        <v>0</v>
      </c>
      <c r="BO9" s="362">
        <v>0</v>
      </c>
      <c r="BP9" s="362">
        <v>1</v>
      </c>
      <c r="BQ9" s="362">
        <v>0</v>
      </c>
      <c r="BR9" s="361">
        <v>0</v>
      </c>
      <c r="BS9" s="362">
        <v>0</v>
      </c>
      <c r="BT9" s="361">
        <v>7</v>
      </c>
      <c r="BU9" s="362">
        <v>0</v>
      </c>
      <c r="BV9" s="361">
        <v>4</v>
      </c>
      <c r="BW9" s="1291">
        <v>0</v>
      </c>
    </row>
    <row r="10" spans="1:75" s="66" customFormat="1" ht="24" customHeight="1">
      <c r="A10" s="372" t="s">
        <v>7</v>
      </c>
      <c r="B10" s="360">
        <v>12</v>
      </c>
      <c r="C10" s="361">
        <v>5</v>
      </c>
      <c r="D10" s="361">
        <v>7</v>
      </c>
      <c r="E10" s="361"/>
      <c r="F10" s="361">
        <v>0</v>
      </c>
      <c r="G10" s="361">
        <v>0</v>
      </c>
      <c r="H10" s="362">
        <v>0</v>
      </c>
      <c r="I10" s="362">
        <v>0</v>
      </c>
      <c r="J10" s="362">
        <v>1</v>
      </c>
      <c r="K10" s="362">
        <v>0</v>
      </c>
      <c r="L10" s="362">
        <v>0</v>
      </c>
      <c r="M10" s="362">
        <v>0</v>
      </c>
      <c r="N10" s="362">
        <v>0</v>
      </c>
      <c r="O10" s="362">
        <v>0</v>
      </c>
      <c r="P10" s="362">
        <v>0</v>
      </c>
      <c r="Q10" s="362">
        <v>0</v>
      </c>
      <c r="R10" s="362">
        <v>11</v>
      </c>
      <c r="S10" s="362">
        <v>0</v>
      </c>
      <c r="T10" s="361">
        <v>522</v>
      </c>
      <c r="U10" s="361">
        <v>280</v>
      </c>
      <c r="V10" s="361">
        <v>242</v>
      </c>
      <c r="W10" s="361">
        <v>0</v>
      </c>
      <c r="X10" s="361">
        <v>0</v>
      </c>
      <c r="Y10" s="361">
        <v>0</v>
      </c>
      <c r="Z10" s="362">
        <v>0</v>
      </c>
      <c r="AA10" s="362">
        <v>0</v>
      </c>
      <c r="AB10" s="362">
        <v>1</v>
      </c>
      <c r="AC10" s="362">
        <v>0</v>
      </c>
      <c r="AD10" s="362">
        <v>0</v>
      </c>
      <c r="AE10" s="362">
        <v>0</v>
      </c>
      <c r="AF10" s="362">
        <v>0</v>
      </c>
      <c r="AG10" s="362">
        <v>0</v>
      </c>
      <c r="AH10" s="361">
        <v>104</v>
      </c>
      <c r="AI10" s="1426">
        <v>0</v>
      </c>
      <c r="AJ10" s="1426"/>
      <c r="AK10" s="1422">
        <v>0</v>
      </c>
      <c r="AL10" s="1422"/>
      <c r="AM10" s="361">
        <v>0</v>
      </c>
      <c r="AN10" s="1422">
        <v>0</v>
      </c>
      <c r="AO10" s="1422"/>
      <c r="AP10" s="361">
        <v>0</v>
      </c>
      <c r="AQ10" s="361">
        <v>22</v>
      </c>
      <c r="AR10" s="362">
        <v>0</v>
      </c>
      <c r="AS10" s="362">
        <v>1</v>
      </c>
      <c r="AT10" s="362">
        <v>0</v>
      </c>
      <c r="AU10" s="361">
        <v>394</v>
      </c>
      <c r="AV10" s="362">
        <v>0</v>
      </c>
      <c r="AW10" s="361">
        <v>315</v>
      </c>
      <c r="AX10" s="361">
        <v>164</v>
      </c>
      <c r="AY10" s="361">
        <v>151</v>
      </c>
      <c r="AZ10" s="361">
        <v>5</v>
      </c>
      <c r="BA10" s="361">
        <v>3</v>
      </c>
      <c r="BB10" s="361">
        <v>2</v>
      </c>
      <c r="BC10" s="361">
        <v>1</v>
      </c>
      <c r="BD10" s="362">
        <v>0</v>
      </c>
      <c r="BE10" s="361">
        <v>248</v>
      </c>
      <c r="BF10" s="1426">
        <v>5</v>
      </c>
      <c r="BG10" s="1426"/>
      <c r="BH10" s="361">
        <v>0</v>
      </c>
      <c r="BI10" s="361">
        <v>0</v>
      </c>
      <c r="BJ10" s="361">
        <v>25</v>
      </c>
      <c r="BK10" s="362">
        <v>0</v>
      </c>
      <c r="BL10" s="361">
        <v>41</v>
      </c>
      <c r="BM10" s="362">
        <v>0</v>
      </c>
      <c r="BN10" s="362">
        <v>0</v>
      </c>
      <c r="BO10" s="362">
        <v>0</v>
      </c>
      <c r="BP10" s="362">
        <v>0</v>
      </c>
      <c r="BQ10" s="362">
        <v>0</v>
      </c>
      <c r="BR10" s="361">
        <v>0</v>
      </c>
      <c r="BS10" s="362">
        <v>0</v>
      </c>
      <c r="BT10" s="361">
        <v>0</v>
      </c>
      <c r="BU10" s="362">
        <v>0</v>
      </c>
      <c r="BV10" s="361">
        <v>1</v>
      </c>
      <c r="BW10" s="1291">
        <v>0</v>
      </c>
    </row>
    <row r="11" spans="1:75" s="66" customFormat="1" ht="24" customHeight="1">
      <c r="A11" s="372" t="s">
        <v>8</v>
      </c>
      <c r="B11" s="360">
        <v>24</v>
      </c>
      <c r="C11" s="361">
        <v>15</v>
      </c>
      <c r="D11" s="361">
        <v>9</v>
      </c>
      <c r="E11" s="361">
        <v>0</v>
      </c>
      <c r="F11" s="361">
        <v>0</v>
      </c>
      <c r="G11" s="361">
        <v>0</v>
      </c>
      <c r="H11" s="362">
        <v>0</v>
      </c>
      <c r="I11" s="362">
        <v>0</v>
      </c>
      <c r="J11" s="362">
        <v>0</v>
      </c>
      <c r="K11" s="362">
        <v>0</v>
      </c>
      <c r="L11" s="362">
        <v>0</v>
      </c>
      <c r="M11" s="362">
        <v>0</v>
      </c>
      <c r="N11" s="362">
        <v>0</v>
      </c>
      <c r="O11" s="362">
        <v>0</v>
      </c>
      <c r="P11" s="362">
        <v>2</v>
      </c>
      <c r="Q11" s="362">
        <v>0</v>
      </c>
      <c r="R11" s="362">
        <v>22</v>
      </c>
      <c r="S11" s="362">
        <v>0</v>
      </c>
      <c r="T11" s="361">
        <v>432</v>
      </c>
      <c r="U11" s="361">
        <v>225</v>
      </c>
      <c r="V11" s="361">
        <v>207</v>
      </c>
      <c r="W11" s="361">
        <v>0</v>
      </c>
      <c r="X11" s="361">
        <v>0</v>
      </c>
      <c r="Y11" s="361">
        <v>0</v>
      </c>
      <c r="Z11" s="362">
        <v>0</v>
      </c>
      <c r="AA11" s="362">
        <v>0</v>
      </c>
      <c r="AB11" s="362">
        <v>1</v>
      </c>
      <c r="AC11" s="362">
        <v>0</v>
      </c>
      <c r="AD11" s="362">
        <v>0</v>
      </c>
      <c r="AE11" s="362">
        <v>0</v>
      </c>
      <c r="AF11" s="362">
        <v>0</v>
      </c>
      <c r="AG11" s="362">
        <v>0</v>
      </c>
      <c r="AH11" s="361">
        <v>61</v>
      </c>
      <c r="AI11" s="1426">
        <v>0</v>
      </c>
      <c r="AJ11" s="1426"/>
      <c r="AK11" s="1422">
        <v>0</v>
      </c>
      <c r="AL11" s="1422"/>
      <c r="AM11" s="361">
        <v>0</v>
      </c>
      <c r="AN11" s="1422">
        <v>0</v>
      </c>
      <c r="AO11" s="1422"/>
      <c r="AP11" s="361">
        <v>0</v>
      </c>
      <c r="AQ11" s="361">
        <v>1</v>
      </c>
      <c r="AR11" s="362">
        <v>0</v>
      </c>
      <c r="AS11" s="362">
        <v>0</v>
      </c>
      <c r="AT11" s="362">
        <v>0</v>
      </c>
      <c r="AU11" s="361">
        <v>369</v>
      </c>
      <c r="AV11" s="362">
        <v>0</v>
      </c>
      <c r="AW11" s="361">
        <v>371</v>
      </c>
      <c r="AX11" s="361">
        <v>191</v>
      </c>
      <c r="AY11" s="361">
        <v>180</v>
      </c>
      <c r="AZ11" s="361">
        <v>7</v>
      </c>
      <c r="BA11" s="361">
        <v>5</v>
      </c>
      <c r="BB11" s="361">
        <v>2</v>
      </c>
      <c r="BC11" s="361">
        <v>3</v>
      </c>
      <c r="BD11" s="362">
        <v>0</v>
      </c>
      <c r="BE11" s="361">
        <v>229</v>
      </c>
      <c r="BF11" s="1426">
        <v>7</v>
      </c>
      <c r="BG11" s="1426"/>
      <c r="BH11" s="361">
        <v>0</v>
      </c>
      <c r="BI11" s="361">
        <v>0</v>
      </c>
      <c r="BJ11" s="361">
        <v>90</v>
      </c>
      <c r="BK11" s="362">
        <v>0</v>
      </c>
      <c r="BL11" s="361">
        <v>36</v>
      </c>
      <c r="BM11" s="362">
        <v>0</v>
      </c>
      <c r="BN11" s="362">
        <v>0</v>
      </c>
      <c r="BO11" s="362">
        <v>0</v>
      </c>
      <c r="BP11" s="362">
        <v>0</v>
      </c>
      <c r="BQ11" s="362">
        <v>0</v>
      </c>
      <c r="BR11" s="361">
        <v>0</v>
      </c>
      <c r="BS11" s="362">
        <v>0</v>
      </c>
      <c r="BT11" s="361">
        <v>13</v>
      </c>
      <c r="BU11" s="362">
        <v>0</v>
      </c>
      <c r="BV11" s="361">
        <v>6</v>
      </c>
      <c r="BW11" s="1291">
        <v>0</v>
      </c>
    </row>
    <row r="12" spans="1:75" s="66" customFormat="1" ht="24" customHeight="1">
      <c r="A12" s="373" t="s">
        <v>9</v>
      </c>
      <c r="B12" s="1292">
        <v>13</v>
      </c>
      <c r="C12" s="1293">
        <v>6</v>
      </c>
      <c r="D12" s="1293">
        <v>7</v>
      </c>
      <c r="E12" s="1293">
        <v>0</v>
      </c>
      <c r="F12" s="1293">
        <v>0</v>
      </c>
      <c r="G12" s="1293">
        <v>0</v>
      </c>
      <c r="H12" s="1294">
        <v>0</v>
      </c>
      <c r="I12" s="1294">
        <v>0</v>
      </c>
      <c r="J12" s="1294">
        <v>2</v>
      </c>
      <c r="K12" s="1294">
        <v>0</v>
      </c>
      <c r="L12" s="1294">
        <v>1</v>
      </c>
      <c r="M12" s="1294">
        <v>0</v>
      </c>
      <c r="N12" s="1294">
        <v>2</v>
      </c>
      <c r="O12" s="1294">
        <v>0</v>
      </c>
      <c r="P12" s="1294">
        <v>0</v>
      </c>
      <c r="Q12" s="1294">
        <v>0</v>
      </c>
      <c r="R12" s="1294">
        <v>8</v>
      </c>
      <c r="S12" s="1294">
        <v>0</v>
      </c>
      <c r="T12" s="1293">
        <v>1200</v>
      </c>
      <c r="U12" s="1293">
        <v>658</v>
      </c>
      <c r="V12" s="1293">
        <v>542</v>
      </c>
      <c r="W12" s="1293">
        <v>0</v>
      </c>
      <c r="X12" s="1293">
        <v>0</v>
      </c>
      <c r="Y12" s="1293">
        <v>0</v>
      </c>
      <c r="Z12" s="1294">
        <v>0</v>
      </c>
      <c r="AA12" s="1294">
        <v>0</v>
      </c>
      <c r="AB12" s="1294">
        <v>2</v>
      </c>
      <c r="AC12" s="1294">
        <v>0</v>
      </c>
      <c r="AD12" s="1294">
        <v>0</v>
      </c>
      <c r="AE12" s="1294">
        <v>0</v>
      </c>
      <c r="AF12" s="1294">
        <v>2</v>
      </c>
      <c r="AG12" s="1294">
        <v>0</v>
      </c>
      <c r="AH12" s="1293">
        <v>150</v>
      </c>
      <c r="AI12" s="1427">
        <v>0</v>
      </c>
      <c r="AJ12" s="1427"/>
      <c r="AK12" s="1423">
        <v>2</v>
      </c>
      <c r="AL12" s="1423"/>
      <c r="AM12" s="1293">
        <v>0</v>
      </c>
      <c r="AN12" s="1423">
        <v>0</v>
      </c>
      <c r="AO12" s="1423"/>
      <c r="AP12" s="1293">
        <v>0</v>
      </c>
      <c r="AQ12" s="1293">
        <v>4</v>
      </c>
      <c r="AR12" s="1294">
        <v>0</v>
      </c>
      <c r="AS12" s="1294">
        <v>0</v>
      </c>
      <c r="AT12" s="1294">
        <v>0</v>
      </c>
      <c r="AU12" s="1293">
        <v>1040</v>
      </c>
      <c r="AV12" s="1294">
        <v>0</v>
      </c>
      <c r="AW12" s="1293">
        <v>468</v>
      </c>
      <c r="AX12" s="1293">
        <v>248</v>
      </c>
      <c r="AY12" s="1293">
        <v>220</v>
      </c>
      <c r="AZ12" s="1293">
        <v>0</v>
      </c>
      <c r="BA12" s="1293">
        <v>0</v>
      </c>
      <c r="BB12" s="1293">
        <v>0</v>
      </c>
      <c r="BC12" s="1293">
        <v>0</v>
      </c>
      <c r="BD12" s="1294">
        <v>0</v>
      </c>
      <c r="BE12" s="1293">
        <v>219</v>
      </c>
      <c r="BF12" s="1427">
        <v>0</v>
      </c>
      <c r="BG12" s="1427"/>
      <c r="BH12" s="1293">
        <v>0</v>
      </c>
      <c r="BI12" s="1293">
        <v>0</v>
      </c>
      <c r="BJ12" s="1293">
        <v>186</v>
      </c>
      <c r="BK12" s="1294">
        <v>0</v>
      </c>
      <c r="BL12" s="1293">
        <v>42</v>
      </c>
      <c r="BM12" s="1294">
        <v>0</v>
      </c>
      <c r="BN12" s="1294">
        <v>1</v>
      </c>
      <c r="BO12" s="1294">
        <v>0</v>
      </c>
      <c r="BP12" s="1294">
        <v>5</v>
      </c>
      <c r="BQ12" s="1294">
        <v>0</v>
      </c>
      <c r="BR12" s="1293">
        <v>9</v>
      </c>
      <c r="BS12" s="1294">
        <v>0</v>
      </c>
      <c r="BT12" s="1293">
        <v>6</v>
      </c>
      <c r="BU12" s="1294">
        <v>0</v>
      </c>
      <c r="BV12" s="1293">
        <v>16</v>
      </c>
      <c r="BW12" s="1295">
        <v>0</v>
      </c>
    </row>
    <row r="13" spans="1:75" ht="24" customHeight="1">
      <c r="A13" s="374" t="s">
        <v>546</v>
      </c>
      <c r="B13" s="1229">
        <v>17</v>
      </c>
      <c r="C13" s="1230">
        <v>9</v>
      </c>
      <c r="D13" s="1230">
        <v>8</v>
      </c>
      <c r="E13" s="1230">
        <v>0</v>
      </c>
      <c r="F13" s="1230">
        <v>0</v>
      </c>
      <c r="G13" s="1231">
        <v>0</v>
      </c>
      <c r="H13" s="1230">
        <v>0</v>
      </c>
      <c r="I13" s="1230">
        <v>0</v>
      </c>
      <c r="J13" s="1231">
        <v>2</v>
      </c>
      <c r="K13" s="1231">
        <v>0</v>
      </c>
      <c r="L13" s="1231">
        <v>0</v>
      </c>
      <c r="M13" s="1231">
        <v>0</v>
      </c>
      <c r="N13" s="1231">
        <v>1</v>
      </c>
      <c r="O13" s="1231">
        <v>0</v>
      </c>
      <c r="P13" s="1231">
        <v>3</v>
      </c>
      <c r="Q13" s="1231">
        <v>0</v>
      </c>
      <c r="R13" s="1231">
        <v>11</v>
      </c>
      <c r="S13" s="1231">
        <v>0</v>
      </c>
      <c r="T13" s="363">
        <v>1250</v>
      </c>
      <c r="U13" s="363">
        <v>664</v>
      </c>
      <c r="V13" s="363">
        <v>586</v>
      </c>
      <c r="W13" s="363">
        <v>0</v>
      </c>
      <c r="X13" s="363">
        <v>0</v>
      </c>
      <c r="Y13" s="363">
        <v>0</v>
      </c>
      <c r="Z13" s="364">
        <v>0</v>
      </c>
      <c r="AA13" s="364">
        <v>0</v>
      </c>
      <c r="AB13" s="364">
        <v>6</v>
      </c>
      <c r="AC13" s="364">
        <v>0</v>
      </c>
      <c r="AD13" s="364">
        <v>1</v>
      </c>
      <c r="AE13" s="364">
        <v>0</v>
      </c>
      <c r="AF13" s="364">
        <v>0</v>
      </c>
      <c r="AG13" s="364">
        <v>0</v>
      </c>
      <c r="AH13" s="363">
        <v>146</v>
      </c>
      <c r="AI13" s="1424">
        <v>0</v>
      </c>
      <c r="AJ13" s="1424"/>
      <c r="AK13" s="1431">
        <v>0</v>
      </c>
      <c r="AL13" s="1431"/>
      <c r="AM13" s="363">
        <v>0</v>
      </c>
      <c r="AN13" s="1431">
        <v>0</v>
      </c>
      <c r="AO13" s="1431"/>
      <c r="AP13" s="363">
        <v>0</v>
      </c>
      <c r="AQ13" s="363">
        <v>2</v>
      </c>
      <c r="AR13" s="364">
        <v>0</v>
      </c>
      <c r="AS13" s="364">
        <v>0</v>
      </c>
      <c r="AT13" s="364">
        <v>0</v>
      </c>
      <c r="AU13" s="363">
        <v>1095</v>
      </c>
      <c r="AV13" s="364">
        <v>0</v>
      </c>
      <c r="AW13" s="363">
        <v>351</v>
      </c>
      <c r="AX13" s="363">
        <v>198</v>
      </c>
      <c r="AY13" s="363">
        <v>153</v>
      </c>
      <c r="AZ13" s="363">
        <v>4</v>
      </c>
      <c r="BA13" s="363">
        <v>4</v>
      </c>
      <c r="BB13" s="363">
        <v>0</v>
      </c>
      <c r="BC13" s="363">
        <v>2</v>
      </c>
      <c r="BD13" s="364">
        <v>0</v>
      </c>
      <c r="BE13" s="363">
        <v>217</v>
      </c>
      <c r="BF13" s="1424">
        <v>4</v>
      </c>
      <c r="BG13" s="1424"/>
      <c r="BH13" s="363">
        <v>0</v>
      </c>
      <c r="BI13" s="363">
        <v>0</v>
      </c>
      <c r="BJ13" s="363">
        <v>91</v>
      </c>
      <c r="BK13" s="364">
        <v>0</v>
      </c>
      <c r="BL13" s="363">
        <v>33</v>
      </c>
      <c r="BM13" s="364">
        <v>0</v>
      </c>
      <c r="BN13" s="364">
        <v>0</v>
      </c>
      <c r="BO13" s="364">
        <v>0</v>
      </c>
      <c r="BP13" s="364">
        <v>0</v>
      </c>
      <c r="BQ13" s="364">
        <v>0</v>
      </c>
      <c r="BR13" s="363">
        <v>3</v>
      </c>
      <c r="BS13" s="364">
        <v>0</v>
      </c>
      <c r="BT13" s="363">
        <v>5</v>
      </c>
      <c r="BU13" s="364">
        <v>0</v>
      </c>
      <c r="BV13" s="350">
        <v>6</v>
      </c>
      <c r="BW13" s="375">
        <v>0</v>
      </c>
    </row>
    <row r="14" spans="1:75">
      <c r="A14" s="61" t="s">
        <v>664</v>
      </c>
      <c r="B14" s="62"/>
      <c r="C14" s="62"/>
      <c r="D14" s="62"/>
      <c r="E14" s="62"/>
      <c r="F14" s="63"/>
      <c r="G14" s="63"/>
      <c r="H14" s="63"/>
      <c r="I14" s="63"/>
      <c r="J14" s="89"/>
      <c r="K14" s="89"/>
      <c r="L14" s="89"/>
      <c r="M14" s="89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1428" t="s">
        <v>666</v>
      </c>
      <c r="BR14" s="1428"/>
      <c r="BS14" s="1428"/>
      <c r="BT14" s="1428"/>
      <c r="BU14" s="1428"/>
      <c r="BV14" s="1428"/>
      <c r="BW14" s="1429"/>
    </row>
    <row r="15" spans="1:75">
      <c r="A15" s="47" t="s">
        <v>930</v>
      </c>
      <c r="B15" s="60"/>
      <c r="C15" s="60"/>
      <c r="D15" s="60"/>
      <c r="E15" s="60"/>
      <c r="F15" s="48"/>
      <c r="G15" s="48"/>
      <c r="H15" s="48"/>
      <c r="I15" s="48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326"/>
    </row>
    <row r="16" spans="1:75" ht="17.25" thickBot="1">
      <c r="A16" s="88" t="s">
        <v>665</v>
      </c>
      <c r="B16" s="216"/>
      <c r="C16" s="216"/>
      <c r="D16" s="216"/>
      <c r="E16" s="216"/>
      <c r="F16" s="67"/>
      <c r="G16" s="67"/>
      <c r="H16" s="67"/>
      <c r="I16" s="67"/>
      <c r="J16" s="376"/>
      <c r="K16" s="376"/>
      <c r="L16" s="376"/>
      <c r="M16" s="376"/>
      <c r="N16" s="376"/>
      <c r="O16" s="376"/>
      <c r="P16" s="376"/>
      <c r="Q16" s="376"/>
      <c r="R16" s="376"/>
      <c r="S16" s="376"/>
      <c r="T16" s="376"/>
      <c r="U16" s="376"/>
      <c r="V16" s="376"/>
      <c r="W16" s="376"/>
      <c r="X16" s="376"/>
      <c r="Y16" s="376"/>
      <c r="Z16" s="376"/>
      <c r="AA16" s="376"/>
      <c r="AB16" s="376"/>
      <c r="AC16" s="376"/>
      <c r="AD16" s="376"/>
      <c r="AE16" s="376"/>
      <c r="AF16" s="376"/>
      <c r="AG16" s="376"/>
      <c r="AH16" s="376"/>
      <c r="AI16" s="376"/>
      <c r="AJ16" s="376"/>
      <c r="AK16" s="376"/>
      <c r="AL16" s="376"/>
      <c r="AM16" s="376"/>
      <c r="AN16" s="376"/>
      <c r="AO16" s="376"/>
      <c r="AP16" s="376"/>
      <c r="AQ16" s="376"/>
      <c r="AR16" s="376"/>
      <c r="AS16" s="376"/>
      <c r="AT16" s="376"/>
      <c r="AU16" s="376"/>
      <c r="AV16" s="376"/>
      <c r="AW16" s="376"/>
      <c r="AX16" s="376"/>
      <c r="AY16" s="376"/>
      <c r="AZ16" s="376"/>
      <c r="BA16" s="376"/>
      <c r="BB16" s="376"/>
      <c r="BC16" s="376"/>
      <c r="BD16" s="376"/>
      <c r="BE16" s="376"/>
      <c r="BF16" s="376"/>
      <c r="BG16" s="376"/>
      <c r="BH16" s="376"/>
      <c r="BI16" s="376"/>
      <c r="BJ16" s="376"/>
      <c r="BK16" s="376"/>
      <c r="BL16" s="376"/>
      <c r="BM16" s="376"/>
      <c r="BN16" s="376"/>
      <c r="BO16" s="376"/>
      <c r="BP16" s="376"/>
      <c r="BQ16" s="376"/>
      <c r="BR16" s="376"/>
      <c r="BS16" s="376"/>
      <c r="BT16" s="376"/>
      <c r="BU16" s="376"/>
      <c r="BV16" s="376"/>
      <c r="BW16" s="377"/>
    </row>
  </sheetData>
  <mergeCells count="68">
    <mergeCell ref="A4:A7"/>
    <mergeCell ref="B4:S4"/>
    <mergeCell ref="B5:G5"/>
    <mergeCell ref="H5:I6"/>
    <mergeCell ref="J5:K6"/>
    <mergeCell ref="L5:M6"/>
    <mergeCell ref="N5:O6"/>
    <mergeCell ref="P5:Q6"/>
    <mergeCell ref="R5:S6"/>
    <mergeCell ref="B6:D6"/>
    <mergeCell ref="E6:G6"/>
    <mergeCell ref="T4:AV4"/>
    <mergeCell ref="T5:Y5"/>
    <mergeCell ref="Z5:AA6"/>
    <mergeCell ref="AB5:AC6"/>
    <mergeCell ref="AD5:AE6"/>
    <mergeCell ref="AF5:AG6"/>
    <mergeCell ref="AH5:AJ6"/>
    <mergeCell ref="AK5:AM6"/>
    <mergeCell ref="AN5:AP6"/>
    <mergeCell ref="AQ5:AR6"/>
    <mergeCell ref="AS5:AT6"/>
    <mergeCell ref="AU5:AV6"/>
    <mergeCell ref="T6:V6"/>
    <mergeCell ref="W6:Y6"/>
    <mergeCell ref="AK7:AL7"/>
    <mergeCell ref="AN7:AO7"/>
    <mergeCell ref="AI7:AJ7"/>
    <mergeCell ref="BH5:BI6"/>
    <mergeCell ref="BJ5:BK6"/>
    <mergeCell ref="AW6:AY6"/>
    <mergeCell ref="AZ6:BB6"/>
    <mergeCell ref="BF7:BG7"/>
    <mergeCell ref="BQ14:BW14"/>
    <mergeCell ref="AI8:AJ8"/>
    <mergeCell ref="AI9:AJ9"/>
    <mergeCell ref="AI10:AJ10"/>
    <mergeCell ref="AI11:AJ11"/>
    <mergeCell ref="AI12:AJ12"/>
    <mergeCell ref="AI13:AJ13"/>
    <mergeCell ref="AK13:AL13"/>
    <mergeCell ref="AN8:AO8"/>
    <mergeCell ref="AN9:AO9"/>
    <mergeCell ref="AN10:AO10"/>
    <mergeCell ref="AN11:AO11"/>
    <mergeCell ref="AN12:AO12"/>
    <mergeCell ref="AN13:AO13"/>
    <mergeCell ref="AK8:AL8"/>
    <mergeCell ref="AK9:AL9"/>
    <mergeCell ref="AK10:AL10"/>
    <mergeCell ref="AK11:AL11"/>
    <mergeCell ref="AK12:AL12"/>
    <mergeCell ref="BF13:BG13"/>
    <mergeCell ref="BF8:BG8"/>
    <mergeCell ref="BF9:BG9"/>
    <mergeCell ref="BF10:BG10"/>
    <mergeCell ref="BF11:BG11"/>
    <mergeCell ref="BF12:BG12"/>
    <mergeCell ref="AW4:BU4"/>
    <mergeCell ref="BV4:BW6"/>
    <mergeCell ref="AW5:BB5"/>
    <mergeCell ref="BC5:BD6"/>
    <mergeCell ref="BE5:BG6"/>
    <mergeCell ref="BL5:BM6"/>
    <mergeCell ref="BN5:BO6"/>
    <mergeCell ref="BP5:BQ6"/>
    <mergeCell ref="BR5:BS6"/>
    <mergeCell ref="BT5:BU6"/>
  </mergeCells>
  <phoneticPr fontId="3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workbookViewId="0">
      <selection sqref="A1:L1"/>
    </sheetView>
  </sheetViews>
  <sheetFormatPr defaultRowHeight="16.5"/>
  <cols>
    <col min="2" max="2" width="25.125" customWidth="1"/>
    <col min="3" max="3" width="16.25" customWidth="1"/>
    <col min="4" max="4" width="14.75" customWidth="1"/>
    <col min="5" max="5" width="10.5" customWidth="1"/>
    <col min="6" max="6" width="14.875" customWidth="1"/>
    <col min="12" max="12" width="11.625" customWidth="1"/>
    <col min="13" max="13" width="15.75" customWidth="1"/>
    <col min="14" max="14" width="14.875" customWidth="1"/>
    <col min="15" max="15" width="17.375" customWidth="1"/>
    <col min="16" max="16" width="13.875" customWidth="1"/>
    <col min="17" max="17" width="18.5" customWidth="1"/>
  </cols>
  <sheetData>
    <row r="1" spans="1:17" ht="24" customHeight="1">
      <c r="A1" s="1446" t="s">
        <v>669</v>
      </c>
      <c r="B1" s="1446"/>
      <c r="C1" s="1446"/>
      <c r="D1" s="1446"/>
      <c r="E1" s="1446"/>
      <c r="F1" s="1446"/>
      <c r="G1" s="1446"/>
      <c r="H1" s="1446"/>
      <c r="I1" s="1446"/>
      <c r="J1" s="1446"/>
      <c r="K1" s="1446"/>
      <c r="L1" s="1446"/>
      <c r="M1" s="6"/>
      <c r="N1" s="6"/>
      <c r="O1" s="6"/>
      <c r="P1" s="6"/>
      <c r="Q1" s="6"/>
    </row>
    <row r="2" spans="1:17" ht="17.25" thickBot="1">
      <c r="A2" s="8"/>
      <c r="B2" s="6"/>
      <c r="C2" s="6"/>
      <c r="D2" s="41"/>
      <c r="E2" s="41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>
      <c r="A3" s="403" t="s">
        <v>33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404" t="s">
        <v>551</v>
      </c>
    </row>
    <row r="4" spans="1:17" ht="38.25" customHeight="1">
      <c r="A4" s="1451" t="s">
        <v>141</v>
      </c>
      <c r="B4" s="1444" t="s">
        <v>155</v>
      </c>
      <c r="C4" s="1455" t="s">
        <v>161</v>
      </c>
      <c r="D4" s="1456"/>
      <c r="E4" s="1456"/>
      <c r="F4" s="1456"/>
      <c r="G4" s="1456"/>
      <c r="H4" s="1456"/>
      <c r="I4" s="1456"/>
      <c r="J4" s="1456"/>
      <c r="K4" s="1456"/>
      <c r="L4" s="1456"/>
      <c r="M4" s="1456"/>
      <c r="N4" s="1456"/>
      <c r="O4" s="1457"/>
      <c r="P4" s="1457"/>
      <c r="Q4" s="405"/>
    </row>
    <row r="5" spans="1:17" ht="45" customHeight="1">
      <c r="A5" s="1452"/>
      <c r="B5" s="1454"/>
      <c r="C5" s="1458" t="s">
        <v>157</v>
      </c>
      <c r="D5" s="1444" t="s">
        <v>156</v>
      </c>
      <c r="E5" s="1461" t="s">
        <v>158</v>
      </c>
      <c r="F5" s="1458"/>
      <c r="G5" s="1444" t="s">
        <v>160</v>
      </c>
      <c r="H5" s="1461" t="s">
        <v>667</v>
      </c>
      <c r="I5" s="1458"/>
      <c r="J5" s="1462" t="s">
        <v>164</v>
      </c>
      <c r="K5" s="1463"/>
      <c r="L5" s="1463"/>
      <c r="M5" s="1463"/>
      <c r="N5" s="1464"/>
      <c r="O5" s="1465" t="s">
        <v>170</v>
      </c>
      <c r="P5" s="1456"/>
      <c r="Q5" s="1466"/>
    </row>
    <row r="6" spans="1:17" ht="43.5" customHeight="1">
      <c r="A6" s="1452"/>
      <c r="B6" s="1454"/>
      <c r="C6" s="1459"/>
      <c r="D6" s="1454"/>
      <c r="E6" s="398"/>
      <c r="F6" s="1444" t="s">
        <v>159</v>
      </c>
      <c r="G6" s="1454"/>
      <c r="H6" s="1444" t="s">
        <v>162</v>
      </c>
      <c r="I6" s="1444" t="s">
        <v>163</v>
      </c>
      <c r="J6" s="1444" t="s">
        <v>165</v>
      </c>
      <c r="K6" s="1449"/>
      <c r="L6" s="1444" t="s">
        <v>167</v>
      </c>
      <c r="M6" s="1449"/>
      <c r="N6" s="1444" t="s">
        <v>168</v>
      </c>
      <c r="O6" s="1467" t="s">
        <v>169</v>
      </c>
      <c r="P6" s="1461" t="s">
        <v>171</v>
      </c>
      <c r="Q6" s="1468"/>
    </row>
    <row r="7" spans="1:17" ht="39.75" customHeight="1">
      <c r="A7" s="1453"/>
      <c r="B7" s="1445"/>
      <c r="C7" s="1460"/>
      <c r="D7" s="1445"/>
      <c r="E7" s="399"/>
      <c r="F7" s="1445"/>
      <c r="G7" s="1445"/>
      <c r="H7" s="1445"/>
      <c r="I7" s="1445"/>
      <c r="J7" s="400"/>
      <c r="K7" s="401" t="s">
        <v>166</v>
      </c>
      <c r="L7" s="400"/>
      <c r="M7" s="401" t="s">
        <v>166</v>
      </c>
      <c r="N7" s="1450"/>
      <c r="O7" s="1449"/>
      <c r="P7" s="402"/>
      <c r="Q7" s="406" t="s">
        <v>172</v>
      </c>
    </row>
    <row r="8" spans="1:17" ht="24" customHeight="1">
      <c r="A8" s="407" t="s">
        <v>5</v>
      </c>
      <c r="B8" s="378">
        <v>639</v>
      </c>
      <c r="C8" s="379">
        <v>0</v>
      </c>
      <c r="D8" s="379">
        <v>0</v>
      </c>
      <c r="E8" s="379">
        <v>0</v>
      </c>
      <c r="F8" s="380">
        <v>0</v>
      </c>
      <c r="G8" s="380">
        <v>0</v>
      </c>
      <c r="H8" s="380">
        <v>0</v>
      </c>
      <c r="I8" s="380">
        <v>0</v>
      </c>
      <c r="J8" s="380">
        <v>639</v>
      </c>
      <c r="K8" s="380">
        <v>21</v>
      </c>
      <c r="L8" s="381">
        <v>0</v>
      </c>
      <c r="M8" s="381">
        <v>0</v>
      </c>
      <c r="N8" s="381">
        <v>0</v>
      </c>
      <c r="O8" s="380">
        <v>292</v>
      </c>
      <c r="P8" s="380">
        <v>347</v>
      </c>
      <c r="Q8" s="408">
        <v>0</v>
      </c>
    </row>
    <row r="9" spans="1:17" ht="24" customHeight="1">
      <c r="A9" s="409" t="s">
        <v>37</v>
      </c>
      <c r="B9" s="382">
        <v>635</v>
      </c>
      <c r="C9" s="383">
        <v>0</v>
      </c>
      <c r="D9" s="383">
        <v>20</v>
      </c>
      <c r="E9" s="383">
        <v>0</v>
      </c>
      <c r="F9" s="383">
        <v>0</v>
      </c>
      <c r="G9" s="383">
        <v>1</v>
      </c>
      <c r="H9" s="383">
        <v>374</v>
      </c>
      <c r="I9" s="383">
        <v>261</v>
      </c>
      <c r="J9" s="384">
        <v>635</v>
      </c>
      <c r="K9" s="381">
        <v>20</v>
      </c>
      <c r="L9" s="385">
        <v>0</v>
      </c>
      <c r="M9" s="385">
        <v>0</v>
      </c>
      <c r="N9" s="385">
        <v>0</v>
      </c>
      <c r="O9" s="384">
        <v>290</v>
      </c>
      <c r="P9" s="384">
        <v>345</v>
      </c>
      <c r="Q9" s="410">
        <v>221</v>
      </c>
    </row>
    <row r="10" spans="1:17" ht="24" customHeight="1">
      <c r="A10" s="409" t="s">
        <v>7</v>
      </c>
      <c r="B10" s="386">
        <v>633</v>
      </c>
      <c r="C10" s="387">
        <v>0</v>
      </c>
      <c r="D10" s="388">
        <v>20</v>
      </c>
      <c r="E10" s="388">
        <v>0</v>
      </c>
      <c r="F10" s="388">
        <v>0</v>
      </c>
      <c r="G10" s="388">
        <v>0</v>
      </c>
      <c r="H10" s="388">
        <v>374</v>
      </c>
      <c r="I10" s="388">
        <v>259</v>
      </c>
      <c r="J10" s="389">
        <v>633</v>
      </c>
      <c r="K10" s="390">
        <v>20</v>
      </c>
      <c r="L10" s="391">
        <v>0</v>
      </c>
      <c r="M10" s="391">
        <v>0</v>
      </c>
      <c r="N10" s="391">
        <v>0</v>
      </c>
      <c r="O10" s="389">
        <v>290</v>
      </c>
      <c r="P10" s="389">
        <v>343</v>
      </c>
      <c r="Q10" s="411">
        <v>219</v>
      </c>
    </row>
    <row r="11" spans="1:17" ht="24" customHeight="1">
      <c r="A11" s="409" t="s">
        <v>8</v>
      </c>
      <c r="B11" s="392">
        <v>634</v>
      </c>
      <c r="C11" s="393">
        <v>0</v>
      </c>
      <c r="D11" s="393">
        <v>20</v>
      </c>
      <c r="E11" s="393">
        <v>0</v>
      </c>
      <c r="F11" s="393">
        <v>0</v>
      </c>
      <c r="G11" s="393">
        <v>0</v>
      </c>
      <c r="H11" s="393">
        <v>373</v>
      </c>
      <c r="I11" s="393">
        <v>261</v>
      </c>
      <c r="J11" s="393">
        <v>634</v>
      </c>
      <c r="K11" s="393">
        <v>20</v>
      </c>
      <c r="L11" s="393">
        <v>0</v>
      </c>
      <c r="M11" s="393">
        <v>0</v>
      </c>
      <c r="N11" s="393">
        <v>0</v>
      </c>
      <c r="O11" s="393">
        <v>290</v>
      </c>
      <c r="P11" s="393">
        <v>344</v>
      </c>
      <c r="Q11" s="412">
        <v>220</v>
      </c>
    </row>
    <row r="12" spans="1:17" ht="24" customHeight="1">
      <c r="A12" s="413" t="s">
        <v>9</v>
      </c>
      <c r="B12" s="394">
        <v>628</v>
      </c>
      <c r="C12" s="395">
        <v>0</v>
      </c>
      <c r="D12" s="394">
        <v>20</v>
      </c>
      <c r="E12" s="395">
        <v>0</v>
      </c>
      <c r="F12" s="395">
        <v>0</v>
      </c>
      <c r="G12" s="395">
        <v>0</v>
      </c>
      <c r="H12" s="394">
        <v>372</v>
      </c>
      <c r="I12" s="394">
        <v>256</v>
      </c>
      <c r="J12" s="394">
        <v>628</v>
      </c>
      <c r="K12" s="394">
        <v>20</v>
      </c>
      <c r="L12" s="395">
        <v>0</v>
      </c>
      <c r="M12" s="395">
        <v>0</v>
      </c>
      <c r="N12" s="395">
        <v>0</v>
      </c>
      <c r="O12" s="394">
        <v>290</v>
      </c>
      <c r="P12" s="394">
        <v>338</v>
      </c>
      <c r="Q12" s="414">
        <v>218</v>
      </c>
    </row>
    <row r="13" spans="1:17" s="66" customFormat="1" ht="24" customHeight="1">
      <c r="A13" s="415" t="s">
        <v>668</v>
      </c>
      <c r="B13" s="396">
        <v>626</v>
      </c>
      <c r="C13" s="397">
        <v>0</v>
      </c>
      <c r="D13" s="396">
        <v>20</v>
      </c>
      <c r="E13" s="397">
        <v>0</v>
      </c>
      <c r="F13" s="397">
        <v>0</v>
      </c>
      <c r="G13" s="397">
        <v>0</v>
      </c>
      <c r="H13" s="396">
        <v>371</v>
      </c>
      <c r="I13" s="396">
        <v>255</v>
      </c>
      <c r="J13" s="396">
        <v>626</v>
      </c>
      <c r="K13" s="396">
        <v>20</v>
      </c>
      <c r="L13" s="397">
        <v>0</v>
      </c>
      <c r="M13" s="397">
        <v>0</v>
      </c>
      <c r="N13" s="397">
        <v>0</v>
      </c>
      <c r="O13" s="396">
        <v>290</v>
      </c>
      <c r="P13" s="396">
        <v>336</v>
      </c>
      <c r="Q13" s="416">
        <v>217</v>
      </c>
    </row>
    <row r="14" spans="1:17">
      <c r="A14" s="61" t="s">
        <v>931</v>
      </c>
      <c r="B14" s="82"/>
      <c r="C14" s="82"/>
      <c r="D14" s="82"/>
      <c r="E14" s="82"/>
      <c r="F14" s="82"/>
      <c r="G14" s="10"/>
      <c r="H14" s="417"/>
      <c r="I14" s="10"/>
      <c r="J14" s="10"/>
      <c r="K14" s="10"/>
      <c r="L14" s="10"/>
      <c r="M14" s="10"/>
      <c r="N14" s="10"/>
      <c r="O14" s="10"/>
      <c r="P14" s="10"/>
      <c r="Q14" s="418"/>
    </row>
    <row r="15" spans="1:17" ht="17.25" thickBot="1">
      <c r="A15" s="88" t="s">
        <v>670</v>
      </c>
      <c r="B15" s="126"/>
      <c r="C15" s="126"/>
      <c r="D15" s="126"/>
      <c r="E15" s="126"/>
      <c r="F15" s="126"/>
      <c r="G15" s="376"/>
      <c r="H15" s="376"/>
      <c r="I15" s="376"/>
      <c r="J15" s="376"/>
      <c r="K15" s="376"/>
      <c r="L15" s="376"/>
      <c r="M15" s="376"/>
      <c r="N15" s="376"/>
      <c r="O15" s="1447" t="s">
        <v>671</v>
      </c>
      <c r="P15" s="1447"/>
      <c r="Q15" s="1448"/>
    </row>
  </sheetData>
  <mergeCells count="20">
    <mergeCell ref="J5:N5"/>
    <mergeCell ref="O5:Q5"/>
    <mergeCell ref="O6:O7"/>
    <mergeCell ref="P6:Q6"/>
    <mergeCell ref="F6:F7"/>
    <mergeCell ref="H6:H7"/>
    <mergeCell ref="I6:I7"/>
    <mergeCell ref="A1:L1"/>
    <mergeCell ref="O15:Q15"/>
    <mergeCell ref="J6:K6"/>
    <mergeCell ref="L6:M6"/>
    <mergeCell ref="N6:N7"/>
    <mergeCell ref="A4:A7"/>
    <mergeCell ref="B4:B7"/>
    <mergeCell ref="C4:P4"/>
    <mergeCell ref="C5:C7"/>
    <mergeCell ref="D5:D7"/>
    <mergeCell ref="E5:F5"/>
    <mergeCell ref="G5:G7"/>
    <mergeCell ref="H5:I5"/>
  </mergeCells>
  <phoneticPr fontId="3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"/>
  <sheetViews>
    <sheetView workbookViewId="0"/>
  </sheetViews>
  <sheetFormatPr defaultRowHeight="16.5"/>
  <cols>
    <col min="2" max="35" width="8.75" customWidth="1"/>
  </cols>
  <sheetData>
    <row r="1" spans="1:35" ht="24" customHeight="1">
      <c r="A1" s="142" t="s">
        <v>1010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2" spans="1:35" ht="17.25" thickBot="1">
      <c r="A2" s="55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</row>
    <row r="3" spans="1:35" ht="14.25" customHeight="1">
      <c r="A3" s="351" t="s">
        <v>673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446"/>
      <c r="T3" s="317"/>
      <c r="U3" s="317"/>
      <c r="V3" s="317"/>
      <c r="W3" s="317"/>
      <c r="X3" s="317"/>
      <c r="Y3" s="317"/>
      <c r="Z3" s="317"/>
      <c r="AA3" s="317"/>
      <c r="AB3" s="317"/>
      <c r="AC3" s="317"/>
      <c r="AD3" s="317"/>
      <c r="AE3" s="317"/>
      <c r="AF3" s="317"/>
      <c r="AG3" s="1483" t="s">
        <v>935</v>
      </c>
      <c r="AH3" s="1483"/>
      <c r="AI3" s="1484"/>
    </row>
    <row r="4" spans="1:35" ht="55.5" customHeight="1">
      <c r="A4" s="1405" t="s">
        <v>932</v>
      </c>
      <c r="B4" s="1314" t="s">
        <v>674</v>
      </c>
      <c r="C4" s="1314"/>
      <c r="D4" s="1314"/>
      <c r="E4" s="1314"/>
      <c r="F4" s="1314"/>
      <c r="G4" s="1314"/>
      <c r="H4" s="1314"/>
      <c r="I4" s="1314"/>
      <c r="J4" s="1314"/>
      <c r="K4" s="1314"/>
      <c r="L4" s="1314"/>
      <c r="M4" s="1308" t="s">
        <v>675</v>
      </c>
      <c r="N4" s="1485"/>
      <c r="O4" s="1485"/>
      <c r="P4" s="1485"/>
      <c r="Q4" s="1485"/>
      <c r="R4" s="1485"/>
      <c r="S4" s="1486"/>
      <c r="T4" s="1481" t="s">
        <v>689</v>
      </c>
      <c r="U4" s="1482"/>
      <c r="V4" s="1482"/>
      <c r="W4" s="1482"/>
      <c r="X4" s="1482"/>
      <c r="Y4" s="1314" t="s">
        <v>690</v>
      </c>
      <c r="Z4" s="1314"/>
      <c r="AA4" s="1314"/>
      <c r="AB4" s="1314"/>
      <c r="AC4" s="1314"/>
      <c r="AD4" s="1314"/>
      <c r="AE4" s="1314"/>
      <c r="AF4" s="1314"/>
      <c r="AG4" s="1314"/>
      <c r="AH4" s="1314"/>
      <c r="AI4" s="1312"/>
    </row>
    <row r="5" spans="1:35" ht="27" customHeight="1">
      <c r="A5" s="1405"/>
      <c r="B5" s="438"/>
      <c r="C5" s="439"/>
      <c r="D5" s="440"/>
      <c r="E5" s="148"/>
      <c r="F5" s="1471" t="s">
        <v>676</v>
      </c>
      <c r="G5" s="1485"/>
      <c r="H5" s="1485"/>
      <c r="I5" s="1485"/>
      <c r="J5" s="1486"/>
      <c r="K5" s="1487" t="s">
        <v>677</v>
      </c>
      <c r="L5" s="1487" t="s">
        <v>678</v>
      </c>
      <c r="M5" s="438"/>
      <c r="N5" s="439"/>
      <c r="O5" s="439"/>
      <c r="P5" s="439"/>
      <c r="Q5" s="439"/>
      <c r="R5" s="439"/>
      <c r="S5" s="441"/>
      <c r="T5" s="1481" t="s">
        <v>691</v>
      </c>
      <c r="U5" s="1482"/>
      <c r="V5" s="1482"/>
      <c r="W5" s="1482"/>
      <c r="X5" s="1482"/>
      <c r="Y5" s="1482" t="s">
        <v>692</v>
      </c>
      <c r="Z5" s="1482"/>
      <c r="AA5" s="1482"/>
      <c r="AB5" s="1482"/>
      <c r="AC5" s="1482"/>
      <c r="AD5" s="1482" t="s">
        <v>693</v>
      </c>
      <c r="AE5" s="1482"/>
      <c r="AF5" s="1482"/>
      <c r="AG5" s="1482"/>
      <c r="AH5" s="1482"/>
      <c r="AI5" s="1477" t="s">
        <v>694</v>
      </c>
    </row>
    <row r="6" spans="1:35" ht="29.25" customHeight="1">
      <c r="A6" s="1405"/>
      <c r="B6" s="1490" t="s">
        <v>679</v>
      </c>
      <c r="C6" s="1491"/>
      <c r="D6" s="1492"/>
      <c r="E6" s="1482" t="s">
        <v>680</v>
      </c>
      <c r="F6" s="1488" t="s">
        <v>681</v>
      </c>
      <c r="G6" s="1482" t="s">
        <v>682</v>
      </c>
      <c r="H6" s="1482" t="s">
        <v>683</v>
      </c>
      <c r="I6" s="1482" t="s">
        <v>684</v>
      </c>
      <c r="J6" s="1482" t="s">
        <v>685</v>
      </c>
      <c r="K6" s="1488"/>
      <c r="L6" s="1488"/>
      <c r="M6" s="1490" t="s">
        <v>679</v>
      </c>
      <c r="N6" s="1491"/>
      <c r="O6" s="1492"/>
      <c r="P6" s="1308" t="s">
        <v>686</v>
      </c>
      <c r="Q6" s="1485"/>
      <c r="R6" s="1485"/>
      <c r="S6" s="1486"/>
      <c r="T6" s="1480" t="s">
        <v>695</v>
      </c>
      <c r="U6" s="1314"/>
      <c r="V6" s="1314"/>
      <c r="W6" s="1474" t="s">
        <v>696</v>
      </c>
      <c r="X6" s="1474" t="s">
        <v>697</v>
      </c>
      <c r="Y6" s="1474" t="s">
        <v>695</v>
      </c>
      <c r="Z6" s="1314"/>
      <c r="AA6" s="1314"/>
      <c r="AB6" s="1474" t="s">
        <v>698</v>
      </c>
      <c r="AC6" s="1474" t="s">
        <v>699</v>
      </c>
      <c r="AD6" s="1474" t="s">
        <v>695</v>
      </c>
      <c r="AE6" s="1314"/>
      <c r="AF6" s="1314"/>
      <c r="AG6" s="1471" t="s">
        <v>700</v>
      </c>
      <c r="AH6" s="1474" t="s">
        <v>701</v>
      </c>
      <c r="AI6" s="1478"/>
    </row>
    <row r="7" spans="1:35" ht="39.75" customHeight="1">
      <c r="A7" s="1405"/>
      <c r="B7" s="1493"/>
      <c r="C7" s="1494"/>
      <c r="D7" s="1495"/>
      <c r="E7" s="1314"/>
      <c r="F7" s="1488"/>
      <c r="G7" s="1314"/>
      <c r="H7" s="1314"/>
      <c r="I7" s="1315"/>
      <c r="J7" s="1315"/>
      <c r="K7" s="1488"/>
      <c r="L7" s="1488"/>
      <c r="M7" s="1493"/>
      <c r="N7" s="1494"/>
      <c r="O7" s="1495"/>
      <c r="P7" s="1314" t="s">
        <v>401</v>
      </c>
      <c r="Q7" s="1314" t="s">
        <v>402</v>
      </c>
      <c r="R7" s="1474" t="s">
        <v>687</v>
      </c>
      <c r="S7" s="1314" t="s">
        <v>688</v>
      </c>
      <c r="T7" s="442"/>
      <c r="U7" s="1474" t="s">
        <v>401</v>
      </c>
      <c r="V7" s="1474" t="s">
        <v>402</v>
      </c>
      <c r="W7" s="1475"/>
      <c r="X7" s="1475"/>
      <c r="Y7" s="443"/>
      <c r="Z7" s="1474" t="s">
        <v>401</v>
      </c>
      <c r="AA7" s="1474" t="s">
        <v>402</v>
      </c>
      <c r="AB7" s="1475"/>
      <c r="AC7" s="1475"/>
      <c r="AD7" s="443"/>
      <c r="AE7" s="1474" t="s">
        <v>401</v>
      </c>
      <c r="AF7" s="1471" t="s">
        <v>402</v>
      </c>
      <c r="AG7" s="1472"/>
      <c r="AH7" s="1475"/>
      <c r="AI7" s="1478"/>
    </row>
    <row r="8" spans="1:35">
      <c r="A8" s="1405"/>
      <c r="B8" s="1475"/>
      <c r="C8" s="1474" t="s">
        <v>401</v>
      </c>
      <c r="D8" s="1474" t="s">
        <v>402</v>
      </c>
      <c r="E8" s="1314"/>
      <c r="F8" s="1488"/>
      <c r="G8" s="1314"/>
      <c r="H8" s="1314"/>
      <c r="I8" s="1315"/>
      <c r="J8" s="1315"/>
      <c r="K8" s="1488"/>
      <c r="L8" s="1488"/>
      <c r="M8" s="1475"/>
      <c r="N8" s="1474" t="s">
        <v>401</v>
      </c>
      <c r="O8" s="1474" t="s">
        <v>402</v>
      </c>
      <c r="P8" s="1314"/>
      <c r="Q8" s="1314"/>
      <c r="R8" s="1475"/>
      <c r="S8" s="1314"/>
      <c r="T8" s="442"/>
      <c r="U8" s="1475"/>
      <c r="V8" s="1475"/>
      <c r="W8" s="1475"/>
      <c r="X8" s="1475"/>
      <c r="Y8" s="443"/>
      <c r="Z8" s="1475"/>
      <c r="AA8" s="1475"/>
      <c r="AB8" s="1475"/>
      <c r="AC8" s="1475"/>
      <c r="AD8" s="443"/>
      <c r="AE8" s="1475"/>
      <c r="AF8" s="1472"/>
      <c r="AG8" s="1472"/>
      <c r="AH8" s="1475"/>
      <c r="AI8" s="1478"/>
    </row>
    <row r="9" spans="1:35" ht="70.5" customHeight="1">
      <c r="A9" s="1405"/>
      <c r="B9" s="1476"/>
      <c r="C9" s="1476"/>
      <c r="D9" s="1476"/>
      <c r="E9" s="1314"/>
      <c r="F9" s="1489"/>
      <c r="G9" s="1314"/>
      <c r="H9" s="1314"/>
      <c r="I9" s="1315"/>
      <c r="J9" s="1315"/>
      <c r="K9" s="1489"/>
      <c r="L9" s="1489"/>
      <c r="M9" s="1476"/>
      <c r="N9" s="1476"/>
      <c r="O9" s="1476"/>
      <c r="P9" s="1314"/>
      <c r="Q9" s="1314"/>
      <c r="R9" s="1476"/>
      <c r="S9" s="1314"/>
      <c r="T9" s="444"/>
      <c r="U9" s="1476"/>
      <c r="V9" s="1476"/>
      <c r="W9" s="1476"/>
      <c r="X9" s="1476"/>
      <c r="Y9" s="445"/>
      <c r="Z9" s="1476"/>
      <c r="AA9" s="1476"/>
      <c r="AB9" s="1476"/>
      <c r="AC9" s="1476"/>
      <c r="AD9" s="445"/>
      <c r="AE9" s="1476"/>
      <c r="AF9" s="1473"/>
      <c r="AG9" s="1473"/>
      <c r="AH9" s="1476"/>
      <c r="AI9" s="1479"/>
    </row>
    <row r="10" spans="1:35" s="66" customFormat="1" ht="24" customHeight="1">
      <c r="A10" s="447" t="s">
        <v>5</v>
      </c>
      <c r="B10" s="420">
        <v>318</v>
      </c>
      <c r="C10" s="421"/>
      <c r="D10" s="421"/>
      <c r="E10" s="422">
        <v>318</v>
      </c>
      <c r="F10" s="424">
        <v>38</v>
      </c>
      <c r="G10" s="422">
        <v>30</v>
      </c>
      <c r="H10" s="423">
        <v>0</v>
      </c>
      <c r="I10" s="422">
        <v>8</v>
      </c>
      <c r="J10" s="421"/>
      <c r="K10" s="421"/>
      <c r="L10" s="424">
        <v>27</v>
      </c>
      <c r="M10" s="422">
        <v>988</v>
      </c>
      <c r="N10" s="421"/>
      <c r="O10" s="421"/>
      <c r="P10" s="421"/>
      <c r="Q10" s="421"/>
      <c r="R10" s="422">
        <v>988</v>
      </c>
      <c r="S10" s="422">
        <v>0</v>
      </c>
      <c r="T10" s="424">
        <v>2695</v>
      </c>
      <c r="U10" s="421"/>
      <c r="V10" s="421"/>
      <c r="W10" s="422">
        <v>2695</v>
      </c>
      <c r="X10" s="423">
        <v>0</v>
      </c>
      <c r="Y10" s="424">
        <v>6354</v>
      </c>
      <c r="Z10" s="424"/>
      <c r="AA10" s="424"/>
      <c r="AB10" s="425">
        <v>4782</v>
      </c>
      <c r="AC10" s="425">
        <v>1572</v>
      </c>
      <c r="AD10" s="424">
        <v>57</v>
      </c>
      <c r="AE10" s="424"/>
      <c r="AF10" s="424"/>
      <c r="AG10" s="425">
        <v>17</v>
      </c>
      <c r="AH10" s="425">
        <v>40</v>
      </c>
      <c r="AI10" s="448">
        <v>17</v>
      </c>
    </row>
    <row r="11" spans="1:35" s="66" customFormat="1" ht="24" customHeight="1">
      <c r="A11" s="447" t="s">
        <v>37</v>
      </c>
      <c r="B11" s="426">
        <v>252</v>
      </c>
      <c r="C11" s="421"/>
      <c r="D11" s="421"/>
      <c r="E11" s="427">
        <v>252</v>
      </c>
      <c r="F11" s="424">
        <v>41</v>
      </c>
      <c r="G11" s="427">
        <v>35</v>
      </c>
      <c r="H11" s="427">
        <v>3</v>
      </c>
      <c r="I11" s="427">
        <v>3</v>
      </c>
      <c r="J11" s="421"/>
      <c r="K11" s="421"/>
      <c r="L11" s="424">
        <v>17</v>
      </c>
      <c r="M11" s="427">
        <v>1398</v>
      </c>
      <c r="N11" s="421"/>
      <c r="O11" s="421"/>
      <c r="P11" s="421"/>
      <c r="Q11" s="421"/>
      <c r="R11" s="427">
        <v>1398</v>
      </c>
      <c r="S11" s="427">
        <v>0</v>
      </c>
      <c r="T11" s="424">
        <v>2381</v>
      </c>
      <c r="U11" s="421"/>
      <c r="V11" s="421"/>
      <c r="W11" s="428">
        <v>2381</v>
      </c>
      <c r="X11" s="427">
        <v>0</v>
      </c>
      <c r="Y11" s="424">
        <v>41045</v>
      </c>
      <c r="Z11" s="424"/>
      <c r="AA11" s="424"/>
      <c r="AB11" s="429">
        <v>38857</v>
      </c>
      <c r="AC11" s="429">
        <v>2188</v>
      </c>
      <c r="AD11" s="424">
        <v>63</v>
      </c>
      <c r="AE11" s="424"/>
      <c r="AF11" s="424"/>
      <c r="AG11" s="429">
        <v>16</v>
      </c>
      <c r="AH11" s="429">
        <v>47</v>
      </c>
      <c r="AI11" s="449">
        <v>30</v>
      </c>
    </row>
    <row r="12" spans="1:35" s="66" customFormat="1" ht="24" customHeight="1">
      <c r="A12" s="447" t="s">
        <v>7</v>
      </c>
      <c r="B12" s="426">
        <v>248</v>
      </c>
      <c r="C12" s="421"/>
      <c r="D12" s="421"/>
      <c r="E12" s="427">
        <v>248</v>
      </c>
      <c r="F12" s="424">
        <v>41</v>
      </c>
      <c r="G12" s="427">
        <v>35</v>
      </c>
      <c r="H12" s="427">
        <v>0</v>
      </c>
      <c r="I12" s="427">
        <v>6</v>
      </c>
      <c r="J12" s="421"/>
      <c r="K12" s="421"/>
      <c r="L12" s="424">
        <v>21</v>
      </c>
      <c r="M12" s="427">
        <v>718</v>
      </c>
      <c r="N12" s="421"/>
      <c r="O12" s="421"/>
      <c r="P12" s="421"/>
      <c r="Q12" s="421"/>
      <c r="R12" s="427">
        <v>718</v>
      </c>
      <c r="S12" s="427">
        <v>0</v>
      </c>
      <c r="T12" s="424">
        <v>3160</v>
      </c>
      <c r="U12" s="421"/>
      <c r="V12" s="421"/>
      <c r="W12" s="428">
        <v>3160</v>
      </c>
      <c r="X12" s="427">
        <v>0</v>
      </c>
      <c r="Y12" s="424">
        <v>42950</v>
      </c>
      <c r="Z12" s="424"/>
      <c r="AA12" s="424"/>
      <c r="AB12" s="429">
        <v>41318</v>
      </c>
      <c r="AC12" s="429">
        <v>1632</v>
      </c>
      <c r="AD12" s="424">
        <v>58</v>
      </c>
      <c r="AE12" s="424"/>
      <c r="AF12" s="424"/>
      <c r="AG12" s="429">
        <v>16</v>
      </c>
      <c r="AH12" s="429">
        <v>42</v>
      </c>
      <c r="AI12" s="449">
        <v>10</v>
      </c>
    </row>
    <row r="13" spans="1:35" s="66" customFormat="1" ht="24" customHeight="1">
      <c r="A13" s="447" t="s">
        <v>8</v>
      </c>
      <c r="B13" s="426">
        <v>229</v>
      </c>
      <c r="C13" s="421"/>
      <c r="D13" s="421"/>
      <c r="E13" s="427">
        <v>229</v>
      </c>
      <c r="F13" s="424">
        <v>48</v>
      </c>
      <c r="G13" s="427">
        <v>40</v>
      </c>
      <c r="H13" s="427">
        <v>0</v>
      </c>
      <c r="I13" s="427">
        <v>8</v>
      </c>
      <c r="J13" s="421"/>
      <c r="K13" s="421"/>
      <c r="L13" s="424">
        <v>15</v>
      </c>
      <c r="M13" s="427">
        <v>1338</v>
      </c>
      <c r="N13" s="421"/>
      <c r="O13" s="421"/>
      <c r="P13" s="421"/>
      <c r="Q13" s="421"/>
      <c r="R13" s="427">
        <v>1338</v>
      </c>
      <c r="S13" s="427">
        <v>0</v>
      </c>
      <c r="T13" s="424">
        <v>2526</v>
      </c>
      <c r="U13" s="421"/>
      <c r="V13" s="421"/>
      <c r="W13" s="430">
        <v>2526</v>
      </c>
      <c r="X13" s="427">
        <v>0</v>
      </c>
      <c r="Y13" s="424">
        <v>44588</v>
      </c>
      <c r="Z13" s="424"/>
      <c r="AA13" s="424"/>
      <c r="AB13" s="429">
        <v>42625</v>
      </c>
      <c r="AC13" s="429">
        <v>1963</v>
      </c>
      <c r="AD13" s="424">
        <v>43</v>
      </c>
      <c r="AE13" s="424"/>
      <c r="AF13" s="424"/>
      <c r="AG13" s="429">
        <v>22</v>
      </c>
      <c r="AH13" s="429">
        <v>21</v>
      </c>
      <c r="AI13" s="449">
        <v>17</v>
      </c>
    </row>
    <row r="14" spans="1:35" s="66" customFormat="1" ht="24" customHeight="1">
      <c r="A14" s="450" t="s">
        <v>9</v>
      </c>
      <c r="B14" s="431">
        <v>219</v>
      </c>
      <c r="C14" s="432"/>
      <c r="D14" s="432"/>
      <c r="E14" s="433">
        <v>219</v>
      </c>
      <c r="F14" s="436">
        <v>24</v>
      </c>
      <c r="G14" s="433">
        <v>22</v>
      </c>
      <c r="H14" s="433">
        <v>0</v>
      </c>
      <c r="I14" s="433">
        <v>2</v>
      </c>
      <c r="J14" s="432"/>
      <c r="K14" s="432"/>
      <c r="L14" s="436">
        <v>17</v>
      </c>
      <c r="M14" s="433">
        <v>1303</v>
      </c>
      <c r="N14" s="432"/>
      <c r="O14" s="432"/>
      <c r="P14" s="432"/>
      <c r="Q14" s="432"/>
      <c r="R14" s="433">
        <v>1303</v>
      </c>
      <c r="S14" s="433">
        <v>0</v>
      </c>
      <c r="T14" s="436">
        <v>659</v>
      </c>
      <c r="U14" s="432"/>
      <c r="V14" s="432"/>
      <c r="W14" s="434">
        <v>659</v>
      </c>
      <c r="X14" s="435">
        <f t="shared" ref="X14" si="0">SUM(X17:X44)</f>
        <v>0</v>
      </c>
      <c r="Y14" s="436">
        <v>46318</v>
      </c>
      <c r="Z14" s="436"/>
      <c r="AA14" s="436"/>
      <c r="AB14" s="437">
        <v>44454</v>
      </c>
      <c r="AC14" s="437">
        <v>1864</v>
      </c>
      <c r="AD14" s="436">
        <v>24</v>
      </c>
      <c r="AE14" s="436"/>
      <c r="AF14" s="436"/>
      <c r="AG14" s="437">
        <v>11</v>
      </c>
      <c r="AH14" s="437">
        <v>13</v>
      </c>
      <c r="AI14" s="451">
        <v>7</v>
      </c>
    </row>
    <row r="15" spans="1:35" ht="24" customHeight="1">
      <c r="A15" s="452" t="s">
        <v>702</v>
      </c>
      <c r="B15" s="1232">
        <v>260</v>
      </c>
      <c r="C15" s="1233">
        <v>142</v>
      </c>
      <c r="D15" s="1233">
        <v>118</v>
      </c>
      <c r="E15" s="1233">
        <v>217</v>
      </c>
      <c r="F15" s="1233">
        <v>33</v>
      </c>
      <c r="G15" s="1233">
        <v>24</v>
      </c>
      <c r="H15" s="1233">
        <v>0</v>
      </c>
      <c r="I15" s="1233">
        <v>7</v>
      </c>
      <c r="J15" s="1233">
        <v>2</v>
      </c>
      <c r="K15" s="1233">
        <v>1</v>
      </c>
      <c r="L15" s="1233">
        <v>9</v>
      </c>
      <c r="M15" s="1233">
        <v>2798</v>
      </c>
      <c r="N15" s="1233">
        <v>1431</v>
      </c>
      <c r="O15" s="1233">
        <v>1367</v>
      </c>
      <c r="P15" s="1233">
        <v>310</v>
      </c>
      <c r="Q15" s="1233">
        <v>298</v>
      </c>
      <c r="R15" s="1233">
        <v>608</v>
      </c>
      <c r="S15" s="1233">
        <v>0</v>
      </c>
      <c r="T15" s="1233">
        <v>2190</v>
      </c>
      <c r="U15" s="1233">
        <v>1121</v>
      </c>
      <c r="V15" s="1233">
        <v>1069</v>
      </c>
      <c r="W15" s="1233">
        <v>2190</v>
      </c>
      <c r="X15" s="1233">
        <v>0</v>
      </c>
      <c r="Y15" s="1233">
        <v>45982</v>
      </c>
      <c r="Z15" s="1233">
        <v>15957</v>
      </c>
      <c r="AA15" s="1233">
        <v>30025</v>
      </c>
      <c r="AB15" s="1233">
        <v>44206</v>
      </c>
      <c r="AC15" s="1233">
        <v>1776</v>
      </c>
      <c r="AD15" s="1233">
        <v>23</v>
      </c>
      <c r="AE15" s="1233">
        <v>14</v>
      </c>
      <c r="AF15" s="1233">
        <v>9</v>
      </c>
      <c r="AG15" s="1233">
        <v>5</v>
      </c>
      <c r="AH15" s="1233">
        <v>18</v>
      </c>
      <c r="AI15" s="1234">
        <v>0</v>
      </c>
    </row>
    <row r="16" spans="1:35" s="292" customFormat="1" ht="18.75" customHeight="1" thickBot="1">
      <c r="A16" s="453" t="s">
        <v>933</v>
      </c>
      <c r="B16" s="454"/>
      <c r="C16" s="454"/>
      <c r="D16" s="454"/>
      <c r="E16" s="454"/>
      <c r="F16" s="454"/>
      <c r="G16" s="454"/>
      <c r="H16" s="454"/>
      <c r="I16" s="454"/>
      <c r="J16" s="454"/>
      <c r="K16" s="454"/>
      <c r="L16" s="454"/>
      <c r="M16" s="454"/>
      <c r="N16" s="454"/>
      <c r="O16" s="454"/>
      <c r="P16" s="454"/>
      <c r="Q16" s="454"/>
      <c r="R16" s="454"/>
      <c r="S16" s="454"/>
      <c r="T16" s="454"/>
      <c r="U16" s="454"/>
      <c r="V16" s="454"/>
      <c r="W16" s="454"/>
      <c r="X16" s="454"/>
      <c r="Y16" s="454"/>
      <c r="Z16" s="454"/>
      <c r="AA16" s="454"/>
      <c r="AB16" s="454"/>
      <c r="AC16" s="454"/>
      <c r="AD16" s="454"/>
      <c r="AE16" s="454"/>
      <c r="AF16" s="1469" t="s">
        <v>672</v>
      </c>
      <c r="AG16" s="1469"/>
      <c r="AH16" s="1469"/>
      <c r="AI16" s="1470"/>
    </row>
  </sheetData>
  <mergeCells count="48">
    <mergeCell ref="AG3:AI3"/>
    <mergeCell ref="A4:A9"/>
    <mergeCell ref="B4:L4"/>
    <mergeCell ref="M4:S4"/>
    <mergeCell ref="F5:J5"/>
    <mergeCell ref="K5:K9"/>
    <mergeCell ref="L5:L9"/>
    <mergeCell ref="B6:D7"/>
    <mergeCell ref="E6:E9"/>
    <mergeCell ref="F6:F9"/>
    <mergeCell ref="G6:G9"/>
    <mergeCell ref="H6:H9"/>
    <mergeCell ref="I6:I9"/>
    <mergeCell ref="J6:J9"/>
    <mergeCell ref="M6:O7"/>
    <mergeCell ref="P6:S6"/>
    <mergeCell ref="P7:P9"/>
    <mergeCell ref="Q7:Q9"/>
    <mergeCell ref="R7:R9"/>
    <mergeCell ref="S7:S9"/>
    <mergeCell ref="O8:O9"/>
    <mergeCell ref="B8:B9"/>
    <mergeCell ref="C8:C9"/>
    <mergeCell ref="D8:D9"/>
    <mergeCell ref="M8:M9"/>
    <mergeCell ref="N8:N9"/>
    <mergeCell ref="AD6:AF6"/>
    <mergeCell ref="T4:X4"/>
    <mergeCell ref="Y4:AI4"/>
    <mergeCell ref="T5:X5"/>
    <mergeCell ref="Y5:AC5"/>
    <mergeCell ref="AD5:AH5"/>
    <mergeCell ref="AF16:AI16"/>
    <mergeCell ref="AG6:AG9"/>
    <mergeCell ref="AH6:AH9"/>
    <mergeCell ref="AI5:AI9"/>
    <mergeCell ref="U7:U9"/>
    <mergeCell ref="V7:V9"/>
    <mergeCell ref="W6:W9"/>
    <mergeCell ref="X6:X9"/>
    <mergeCell ref="Z7:Z9"/>
    <mergeCell ref="T6:V6"/>
    <mergeCell ref="AA7:AA9"/>
    <mergeCell ref="AB6:AB9"/>
    <mergeCell ref="AC6:AC9"/>
    <mergeCell ref="AE7:AE9"/>
    <mergeCell ref="AF7:AF9"/>
    <mergeCell ref="Y6:AA6"/>
  </mergeCells>
  <phoneticPr fontId="3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/>
  </sheetViews>
  <sheetFormatPr defaultRowHeight="16.5"/>
  <cols>
    <col min="1" max="1" width="20.625" customWidth="1"/>
    <col min="2" max="5" width="25.125" customWidth="1"/>
  </cols>
  <sheetData>
    <row r="1" spans="1:14" s="457" customFormat="1" ht="24" customHeight="1">
      <c r="A1" s="142" t="s">
        <v>1011</v>
      </c>
      <c r="B1" s="455"/>
      <c r="C1" s="455"/>
      <c r="D1" s="455"/>
      <c r="E1" s="455"/>
      <c r="F1" s="456"/>
    </row>
    <row r="2" spans="1:14" ht="21.75" customHeight="1" thickBot="1">
      <c r="B2" s="4"/>
      <c r="C2" s="4"/>
      <c r="D2" s="4"/>
      <c r="E2" s="4"/>
    </row>
    <row r="3" spans="1:14" s="149" customFormat="1" ht="21" customHeight="1">
      <c r="A3" s="479" t="s">
        <v>598</v>
      </c>
      <c r="B3" s="480"/>
      <c r="C3" s="480"/>
      <c r="D3" s="480"/>
      <c r="E3" s="481" t="s">
        <v>551</v>
      </c>
    </row>
    <row r="4" spans="1:14" ht="38.25" customHeight="1">
      <c r="A4" s="1496" t="s">
        <v>141</v>
      </c>
      <c r="B4" s="170" t="s">
        <v>173</v>
      </c>
      <c r="C4" s="170" t="s">
        <v>176</v>
      </c>
      <c r="D4" s="170" t="s">
        <v>177</v>
      </c>
      <c r="E4" s="209" t="s">
        <v>178</v>
      </c>
    </row>
    <row r="5" spans="1:14" ht="31.5" customHeight="1">
      <c r="A5" s="1497"/>
      <c r="B5" s="460" t="s">
        <v>175</v>
      </c>
      <c r="C5" s="460" t="s">
        <v>180</v>
      </c>
      <c r="D5" s="460" t="s">
        <v>174</v>
      </c>
      <c r="E5" s="209" t="s">
        <v>179</v>
      </c>
    </row>
    <row r="6" spans="1:14" ht="22.5" customHeight="1">
      <c r="A6" s="461" t="s">
        <v>5</v>
      </c>
      <c r="B6" s="462">
        <v>5805</v>
      </c>
      <c r="C6" s="463">
        <v>462</v>
      </c>
      <c r="D6" s="463">
        <v>7857</v>
      </c>
      <c r="E6" s="473">
        <v>4115</v>
      </c>
    </row>
    <row r="7" spans="1:14" ht="22.5" customHeight="1">
      <c r="A7" s="464" t="s">
        <v>37</v>
      </c>
      <c r="B7" s="465">
        <v>5274</v>
      </c>
      <c r="C7" s="466">
        <v>400</v>
      </c>
      <c r="D7" s="466">
        <v>6359</v>
      </c>
      <c r="E7" s="474">
        <v>3804</v>
      </c>
    </row>
    <row r="8" spans="1:14" ht="22.5" customHeight="1">
      <c r="A8" s="464" t="s">
        <v>7</v>
      </c>
      <c r="B8" s="465">
        <v>5360</v>
      </c>
      <c r="C8" s="466">
        <v>323</v>
      </c>
      <c r="D8" s="466">
        <v>5744</v>
      </c>
      <c r="E8" s="474">
        <v>3788</v>
      </c>
    </row>
    <row r="9" spans="1:14" s="66" customFormat="1" ht="22.5" customHeight="1">
      <c r="A9" s="464" t="s">
        <v>8</v>
      </c>
      <c r="B9" s="465">
        <v>6437</v>
      </c>
      <c r="C9" s="466">
        <v>319</v>
      </c>
      <c r="D9" s="466">
        <v>6643</v>
      </c>
      <c r="E9" s="474">
        <v>3619</v>
      </c>
      <c r="F9"/>
      <c r="G9"/>
      <c r="H9"/>
      <c r="I9"/>
      <c r="J9"/>
      <c r="K9"/>
      <c r="L9"/>
      <c r="M9"/>
      <c r="N9"/>
    </row>
    <row r="10" spans="1:14" ht="22.5" customHeight="1">
      <c r="A10" s="467" t="s">
        <v>9</v>
      </c>
      <c r="B10" s="468">
        <v>6025</v>
      </c>
      <c r="C10" s="469">
        <v>418</v>
      </c>
      <c r="D10" s="469">
        <v>8211</v>
      </c>
      <c r="E10" s="475">
        <v>4958</v>
      </c>
    </row>
    <row r="11" spans="1:14" ht="22.5" customHeight="1">
      <c r="A11" s="470" t="s">
        <v>668</v>
      </c>
      <c r="B11" s="471">
        <v>7032</v>
      </c>
      <c r="C11" s="472">
        <v>731</v>
      </c>
      <c r="D11" s="472">
        <v>9371</v>
      </c>
      <c r="E11" s="476">
        <v>5355</v>
      </c>
      <c r="F11" s="66"/>
      <c r="G11" s="66"/>
      <c r="H11" s="66"/>
      <c r="I11" s="66"/>
      <c r="J11" s="66"/>
      <c r="K11" s="66"/>
      <c r="L11" s="66"/>
      <c r="M11" s="66"/>
      <c r="N11" s="66"/>
    </row>
    <row r="12" spans="1:14">
      <c r="A12" s="47" t="s">
        <v>703</v>
      </c>
      <c r="B12" s="91"/>
      <c r="C12" s="91"/>
      <c r="D12" s="91"/>
      <c r="E12" s="477"/>
      <c r="F12" s="94"/>
      <c r="G12" s="94"/>
      <c r="H12" s="94"/>
      <c r="I12" s="94"/>
      <c r="J12" s="90"/>
      <c r="K12" s="90"/>
    </row>
    <row r="13" spans="1:14" ht="17.25" thickBot="1">
      <c r="A13" s="88" t="s">
        <v>934</v>
      </c>
      <c r="B13" s="126"/>
      <c r="C13" s="126"/>
      <c r="D13" s="126"/>
      <c r="E13" s="478"/>
      <c r="F13" s="94"/>
      <c r="G13" s="94"/>
      <c r="H13" s="94"/>
      <c r="I13" s="94"/>
      <c r="J13" s="90"/>
      <c r="K13" s="90"/>
    </row>
    <row r="14" spans="1:14">
      <c r="E14" s="128"/>
    </row>
  </sheetData>
  <mergeCells count="1">
    <mergeCell ref="A4:A5"/>
  </mergeCells>
  <phoneticPr fontId="3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sqref="A1:C1"/>
    </sheetView>
  </sheetViews>
  <sheetFormatPr defaultRowHeight="16.5"/>
  <cols>
    <col min="1" max="1" width="15.625" customWidth="1"/>
    <col min="2" max="2" width="25.25" customWidth="1"/>
    <col min="3" max="5" width="15.625" customWidth="1"/>
  </cols>
  <sheetData>
    <row r="1" spans="1:5" ht="24" customHeight="1">
      <c r="A1" s="1498" t="s">
        <v>1002</v>
      </c>
      <c r="B1" s="1498"/>
      <c r="C1" s="1498"/>
      <c r="D1" s="15"/>
      <c r="E1" s="24"/>
    </row>
    <row r="2" spans="1:5" ht="17.25" thickBot="1">
      <c r="A2" s="24"/>
      <c r="B2" s="24"/>
      <c r="C2" s="24"/>
      <c r="D2" s="24"/>
      <c r="E2" s="24"/>
    </row>
    <row r="3" spans="1:5" s="149" customFormat="1" ht="13.5">
      <c r="A3" s="493" t="s">
        <v>33</v>
      </c>
      <c r="B3" s="494"/>
      <c r="C3" s="494"/>
      <c r="D3" s="494"/>
      <c r="E3" s="495" t="s">
        <v>551</v>
      </c>
    </row>
    <row r="4" spans="1:5" ht="39.75" customHeight="1">
      <c r="A4" s="1356" t="s">
        <v>539</v>
      </c>
      <c r="B4" s="1322" t="s">
        <v>181</v>
      </c>
      <c r="C4" s="1323"/>
      <c r="D4" s="1499"/>
      <c r="E4" s="1500"/>
    </row>
    <row r="5" spans="1:5" ht="35.25" customHeight="1">
      <c r="A5" s="1357"/>
      <c r="B5" s="1319" t="s">
        <v>936</v>
      </c>
      <c r="C5" s="1332" t="s">
        <v>182</v>
      </c>
      <c r="D5" s="1394"/>
      <c r="E5" s="1501"/>
    </row>
    <row r="6" spans="1:5" ht="32.25" customHeight="1">
      <c r="A6" s="1363"/>
      <c r="B6" s="1321"/>
      <c r="C6" s="261"/>
      <c r="D6" s="170" t="s">
        <v>98</v>
      </c>
      <c r="E6" s="209" t="s">
        <v>183</v>
      </c>
    </row>
    <row r="7" spans="1:5" ht="24" customHeight="1">
      <c r="A7" s="210" t="s">
        <v>5</v>
      </c>
      <c r="B7" s="226">
        <v>3309</v>
      </c>
      <c r="C7" s="220">
        <v>2186</v>
      </c>
      <c r="D7" s="496" t="s">
        <v>42</v>
      </c>
      <c r="E7" s="497" t="s">
        <v>42</v>
      </c>
    </row>
    <row r="8" spans="1:5" ht="24" customHeight="1">
      <c r="A8" s="486" t="s">
        <v>6</v>
      </c>
      <c r="B8" s="498">
        <v>3446</v>
      </c>
      <c r="C8" s="499">
        <v>2002</v>
      </c>
      <c r="D8" s="500">
        <v>1067</v>
      </c>
      <c r="E8" s="501">
        <v>935</v>
      </c>
    </row>
    <row r="9" spans="1:5" ht="24" customHeight="1">
      <c r="A9" s="486" t="s">
        <v>7</v>
      </c>
      <c r="B9" s="502">
        <v>3213</v>
      </c>
      <c r="C9" s="503">
        <v>1469</v>
      </c>
      <c r="D9" s="503">
        <v>807</v>
      </c>
      <c r="E9" s="504">
        <v>662</v>
      </c>
    </row>
    <row r="10" spans="1:5" ht="24" customHeight="1">
      <c r="A10" s="486" t="s">
        <v>8</v>
      </c>
      <c r="B10" s="502">
        <v>2667</v>
      </c>
      <c r="C10" s="503">
        <v>2089</v>
      </c>
      <c r="D10" s="503">
        <v>1150</v>
      </c>
      <c r="E10" s="504">
        <v>939</v>
      </c>
    </row>
    <row r="11" spans="1:5" ht="24" customHeight="1">
      <c r="A11" s="487" t="s">
        <v>9</v>
      </c>
      <c r="B11" s="505">
        <v>2812</v>
      </c>
      <c r="C11" s="506">
        <v>1916</v>
      </c>
      <c r="D11" s="506">
        <v>593</v>
      </c>
      <c r="E11" s="507">
        <v>541</v>
      </c>
    </row>
    <row r="12" spans="1:5" s="66" customFormat="1" ht="24" customHeight="1">
      <c r="A12" s="488" t="s">
        <v>668</v>
      </c>
      <c r="B12" s="508">
        <v>2557</v>
      </c>
      <c r="C12" s="509">
        <v>1134</v>
      </c>
      <c r="D12" s="509">
        <v>593</v>
      </c>
      <c r="E12" s="510">
        <v>541</v>
      </c>
    </row>
    <row r="13" spans="1:5" ht="24" customHeight="1">
      <c r="A13" s="489"/>
      <c r="B13" s="1203">
        <v>2557</v>
      </c>
      <c r="C13" s="1204">
        <v>1134</v>
      </c>
      <c r="D13" s="1204">
        <v>593</v>
      </c>
      <c r="E13" s="1205">
        <v>541</v>
      </c>
    </row>
    <row r="14" spans="1:5" ht="24" customHeight="1">
      <c r="A14" s="191" t="s">
        <v>43</v>
      </c>
      <c r="B14" s="1206">
        <v>217</v>
      </c>
      <c r="C14" s="1207">
        <v>89</v>
      </c>
      <c r="D14" s="1208">
        <v>49</v>
      </c>
      <c r="E14" s="1209">
        <v>40</v>
      </c>
    </row>
    <row r="15" spans="1:5" ht="24" customHeight="1">
      <c r="A15" s="191" t="s">
        <v>44</v>
      </c>
      <c r="B15" s="1210">
        <v>178</v>
      </c>
      <c r="C15" s="1207">
        <v>56</v>
      </c>
      <c r="D15" s="1208">
        <v>23</v>
      </c>
      <c r="E15" s="1209">
        <v>33</v>
      </c>
    </row>
    <row r="16" spans="1:5" ht="24" customHeight="1">
      <c r="A16" s="191" t="s">
        <v>45</v>
      </c>
      <c r="B16" s="1210">
        <v>209</v>
      </c>
      <c r="C16" s="1207">
        <v>42</v>
      </c>
      <c r="D16" s="1208">
        <v>20</v>
      </c>
      <c r="E16" s="1209">
        <v>22</v>
      </c>
    </row>
    <row r="17" spans="1:5" ht="24" customHeight="1">
      <c r="A17" s="191" t="s">
        <v>46</v>
      </c>
      <c r="B17" s="1211">
        <v>200</v>
      </c>
      <c r="C17" s="1207">
        <v>39</v>
      </c>
      <c r="D17" s="1208">
        <v>19</v>
      </c>
      <c r="E17" s="1209">
        <v>20</v>
      </c>
    </row>
    <row r="18" spans="1:5" ht="24" customHeight="1">
      <c r="A18" s="191" t="s">
        <v>47</v>
      </c>
      <c r="B18" s="1210">
        <v>223</v>
      </c>
      <c r="C18" s="1207">
        <v>37</v>
      </c>
      <c r="D18" s="1208">
        <v>19</v>
      </c>
      <c r="E18" s="1209">
        <v>18</v>
      </c>
    </row>
    <row r="19" spans="1:5" ht="24" customHeight="1">
      <c r="A19" s="191" t="s">
        <v>48</v>
      </c>
      <c r="B19" s="1210">
        <v>327</v>
      </c>
      <c r="C19" s="1207">
        <v>64</v>
      </c>
      <c r="D19" s="1208">
        <v>31</v>
      </c>
      <c r="E19" s="1209">
        <v>33</v>
      </c>
    </row>
    <row r="20" spans="1:5" ht="24" customHeight="1">
      <c r="A20" s="191" t="s">
        <v>49</v>
      </c>
      <c r="B20" s="1210">
        <v>256</v>
      </c>
      <c r="C20" s="1207">
        <v>119</v>
      </c>
      <c r="D20" s="1208">
        <v>67</v>
      </c>
      <c r="E20" s="1209">
        <v>52</v>
      </c>
    </row>
    <row r="21" spans="1:5" ht="24" customHeight="1">
      <c r="A21" s="191" t="s">
        <v>50</v>
      </c>
      <c r="B21" s="1210">
        <v>207</v>
      </c>
      <c r="C21" s="1207">
        <v>148</v>
      </c>
      <c r="D21" s="1208">
        <v>74</v>
      </c>
      <c r="E21" s="1209">
        <v>74</v>
      </c>
    </row>
    <row r="22" spans="1:5" ht="24" customHeight="1">
      <c r="A22" s="191" t="s">
        <v>51</v>
      </c>
      <c r="B22" s="1210">
        <v>172</v>
      </c>
      <c r="C22" s="1207">
        <v>110</v>
      </c>
      <c r="D22" s="1208">
        <v>56</v>
      </c>
      <c r="E22" s="1209">
        <v>54</v>
      </c>
    </row>
    <row r="23" spans="1:5" ht="24" customHeight="1">
      <c r="A23" s="191" t="s">
        <v>52</v>
      </c>
      <c r="B23" s="1210">
        <v>199</v>
      </c>
      <c r="C23" s="1207">
        <v>105</v>
      </c>
      <c r="D23" s="1208">
        <v>58</v>
      </c>
      <c r="E23" s="1209">
        <v>47</v>
      </c>
    </row>
    <row r="24" spans="1:5" ht="24" customHeight="1">
      <c r="A24" s="191" t="s">
        <v>53</v>
      </c>
      <c r="B24" s="1210">
        <v>188</v>
      </c>
      <c r="C24" s="1207">
        <v>142</v>
      </c>
      <c r="D24" s="1208">
        <v>82</v>
      </c>
      <c r="E24" s="1209">
        <v>60</v>
      </c>
    </row>
    <row r="25" spans="1:5" ht="24" customHeight="1">
      <c r="A25" s="192" t="s">
        <v>54</v>
      </c>
      <c r="B25" s="1212">
        <v>181</v>
      </c>
      <c r="C25" s="1213">
        <v>183</v>
      </c>
      <c r="D25" s="1214">
        <v>95</v>
      </c>
      <c r="E25" s="1215">
        <v>88</v>
      </c>
    </row>
    <row r="26" spans="1:5" s="149" customFormat="1" ht="14.25" thickBot="1">
      <c r="A26" s="281" t="s">
        <v>937</v>
      </c>
      <c r="B26" s="217"/>
      <c r="C26" s="217"/>
      <c r="D26" s="217"/>
      <c r="E26" s="492"/>
    </row>
  </sheetData>
  <mergeCells count="5">
    <mergeCell ref="A1:C1"/>
    <mergeCell ref="A4:A6"/>
    <mergeCell ref="B4:E4"/>
    <mergeCell ref="B5:B6"/>
    <mergeCell ref="C5:E5"/>
  </mergeCells>
  <phoneticPr fontId="3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workbookViewId="0"/>
  </sheetViews>
  <sheetFormatPr defaultRowHeight="16.5"/>
  <cols>
    <col min="1" max="2" width="15.625" customWidth="1"/>
    <col min="3" max="4" width="11" style="66" customWidth="1"/>
    <col min="5" max="8" width="15.625" customWidth="1"/>
    <col min="9" max="10" width="13" style="66" customWidth="1"/>
    <col min="11" max="14" width="15.625" customWidth="1"/>
    <col min="15" max="16" width="13" style="66" customWidth="1"/>
    <col min="17" max="18" width="15.625" customWidth="1"/>
    <col min="19" max="19" width="15.625" style="66" customWidth="1"/>
    <col min="20" max="21" width="13.875" style="66" customWidth="1"/>
    <col min="22" max="23" width="15.625" customWidth="1"/>
  </cols>
  <sheetData>
    <row r="1" spans="1:25" ht="24" customHeight="1">
      <c r="A1" s="332" t="s">
        <v>1001</v>
      </c>
      <c r="B1" s="7"/>
      <c r="C1" s="7"/>
      <c r="D1" s="7"/>
      <c r="E1" s="19"/>
      <c r="F1" s="7"/>
      <c r="G1" s="7"/>
      <c r="H1" s="9"/>
      <c r="I1" s="9"/>
      <c r="J1" s="9"/>
      <c r="K1" s="7"/>
      <c r="L1" s="9"/>
      <c r="M1" s="11"/>
      <c r="N1" s="7"/>
      <c r="O1" s="7"/>
      <c r="P1" s="7"/>
      <c r="Q1" s="11"/>
      <c r="R1" s="7"/>
      <c r="S1" s="7"/>
      <c r="T1" s="7"/>
      <c r="U1" s="7"/>
      <c r="V1" s="11"/>
      <c r="W1" s="7"/>
    </row>
    <row r="2" spans="1:25" s="66" customFormat="1" ht="17.25" thickBot="1">
      <c r="A2" s="19"/>
      <c r="B2" s="7"/>
      <c r="C2" s="7"/>
      <c r="D2" s="7"/>
      <c r="E2" s="19"/>
      <c r="F2" s="7"/>
      <c r="G2" s="7"/>
      <c r="H2" s="9"/>
      <c r="I2" s="9"/>
      <c r="J2" s="9"/>
      <c r="K2" s="7"/>
      <c r="L2" s="9"/>
      <c r="M2" s="11"/>
      <c r="N2" s="7"/>
      <c r="O2" s="7"/>
      <c r="P2" s="7"/>
      <c r="Q2" s="11"/>
      <c r="R2" s="7"/>
      <c r="S2" s="7"/>
      <c r="T2" s="7"/>
      <c r="U2" s="7"/>
      <c r="V2" s="11"/>
      <c r="W2" s="7"/>
    </row>
    <row r="3" spans="1:25">
      <c r="A3" s="262" t="s">
        <v>704</v>
      </c>
      <c r="B3" s="539"/>
      <c r="C3" s="539"/>
      <c r="D3" s="539"/>
      <c r="E3" s="485"/>
      <c r="F3" s="539"/>
      <c r="G3" s="539"/>
      <c r="H3" s="264" t="s">
        <v>0</v>
      </c>
      <c r="I3" s="264"/>
      <c r="J3" s="264"/>
      <c r="K3" s="539"/>
      <c r="L3" s="264" t="s">
        <v>0</v>
      </c>
      <c r="M3" s="485"/>
      <c r="N3" s="539"/>
      <c r="O3" s="539"/>
      <c r="P3" s="539"/>
      <c r="Q3" s="485"/>
      <c r="R3" s="539"/>
      <c r="S3" s="539"/>
      <c r="T3" s="539"/>
      <c r="U3" s="539"/>
      <c r="V3" s="1506" t="s">
        <v>705</v>
      </c>
      <c r="W3" s="1507"/>
    </row>
    <row r="4" spans="1:25" s="286" customFormat="1" ht="34.5" customHeight="1">
      <c r="A4" s="1516" t="s">
        <v>184</v>
      </c>
      <c r="B4" s="1508" t="s">
        <v>185</v>
      </c>
      <c r="C4" s="1509"/>
      <c r="D4" s="1509"/>
      <c r="E4" s="1519"/>
      <c r="F4" s="1520"/>
      <c r="G4" s="1521" t="s">
        <v>191</v>
      </c>
      <c r="H4" s="1522"/>
      <c r="I4" s="1522"/>
      <c r="J4" s="1522"/>
      <c r="K4" s="1522"/>
      <c r="L4" s="1522"/>
      <c r="M4" s="1521" t="s">
        <v>711</v>
      </c>
      <c r="N4" s="1522"/>
      <c r="O4" s="1522"/>
      <c r="P4" s="1522"/>
      <c r="Q4" s="1522"/>
      <c r="R4" s="1523"/>
      <c r="S4" s="1508" t="s">
        <v>198</v>
      </c>
      <c r="T4" s="1509"/>
      <c r="U4" s="1509"/>
      <c r="V4" s="1509"/>
      <c r="W4" s="1510"/>
    </row>
    <row r="5" spans="1:25" s="286" customFormat="1" ht="38.25" customHeight="1">
      <c r="A5" s="1517"/>
      <c r="B5" s="1504" t="s">
        <v>186</v>
      </c>
      <c r="C5" s="1504"/>
      <c r="D5" s="1504"/>
      <c r="E5" s="1522"/>
      <c r="F5" s="1522"/>
      <c r="G5" s="1521" t="s">
        <v>192</v>
      </c>
      <c r="H5" s="1504" t="s">
        <v>193</v>
      </c>
      <c r="I5" s="1504"/>
      <c r="J5" s="1504"/>
      <c r="K5" s="1522"/>
      <c r="L5" s="1522"/>
      <c r="M5" s="1521" t="s">
        <v>192</v>
      </c>
      <c r="N5" s="1504" t="s">
        <v>186</v>
      </c>
      <c r="O5" s="1504"/>
      <c r="P5" s="1504"/>
      <c r="Q5" s="1522"/>
      <c r="R5" s="1522"/>
      <c r="S5" s="1508" t="s">
        <v>199</v>
      </c>
      <c r="T5" s="1509"/>
      <c r="U5" s="1509"/>
      <c r="V5" s="1509"/>
      <c r="W5" s="1510"/>
    </row>
    <row r="6" spans="1:25" s="286" customFormat="1" ht="42" customHeight="1">
      <c r="A6" s="1517"/>
      <c r="B6" s="1511" t="s">
        <v>187</v>
      </c>
      <c r="C6" s="1512"/>
      <c r="D6" s="1513"/>
      <c r="E6" s="1504" t="s">
        <v>188</v>
      </c>
      <c r="F6" s="1504" t="s">
        <v>190</v>
      </c>
      <c r="G6" s="1522"/>
      <c r="H6" s="1511" t="s">
        <v>194</v>
      </c>
      <c r="I6" s="1512"/>
      <c r="J6" s="1513"/>
      <c r="K6" s="1504" t="s">
        <v>195</v>
      </c>
      <c r="L6" s="1504" t="s">
        <v>196</v>
      </c>
      <c r="M6" s="1522"/>
      <c r="N6" s="1511" t="s">
        <v>939</v>
      </c>
      <c r="O6" s="1512"/>
      <c r="P6" s="1513"/>
      <c r="Q6" s="1504" t="s">
        <v>197</v>
      </c>
      <c r="R6" s="1504" t="s">
        <v>189</v>
      </c>
      <c r="S6" s="1511" t="s">
        <v>939</v>
      </c>
      <c r="T6" s="1512"/>
      <c r="U6" s="1513"/>
      <c r="V6" s="1504" t="s">
        <v>200</v>
      </c>
      <c r="W6" s="1514" t="s">
        <v>938</v>
      </c>
    </row>
    <row r="7" spans="1:25" s="286" customFormat="1" ht="34.5" customHeight="1">
      <c r="A7" s="1518"/>
      <c r="B7" s="538"/>
      <c r="C7" s="170" t="s">
        <v>709</v>
      </c>
      <c r="D7" s="170" t="s">
        <v>710</v>
      </c>
      <c r="E7" s="1505"/>
      <c r="F7" s="1505"/>
      <c r="G7" s="1522"/>
      <c r="H7" s="538"/>
      <c r="I7" s="170" t="s">
        <v>709</v>
      </c>
      <c r="J7" s="170" t="s">
        <v>710</v>
      </c>
      <c r="K7" s="1505"/>
      <c r="L7" s="1505"/>
      <c r="M7" s="1522"/>
      <c r="N7" s="538"/>
      <c r="O7" s="170" t="s">
        <v>709</v>
      </c>
      <c r="P7" s="170" t="s">
        <v>710</v>
      </c>
      <c r="Q7" s="1505"/>
      <c r="R7" s="1505"/>
      <c r="S7" s="538"/>
      <c r="T7" s="170" t="s">
        <v>709</v>
      </c>
      <c r="U7" s="170" t="s">
        <v>710</v>
      </c>
      <c r="V7" s="1321"/>
      <c r="W7" s="1515"/>
    </row>
    <row r="8" spans="1:25" s="286" customFormat="1" ht="24" customHeight="1">
      <c r="A8" s="540" t="s">
        <v>5</v>
      </c>
      <c r="B8" s="512">
        <v>430135</v>
      </c>
      <c r="C8" s="513"/>
      <c r="D8" s="513"/>
      <c r="E8" s="514">
        <v>250001</v>
      </c>
      <c r="F8" s="514">
        <v>180134</v>
      </c>
      <c r="G8" s="515">
        <v>11707</v>
      </c>
      <c r="H8" s="514">
        <v>257267</v>
      </c>
      <c r="I8" s="514"/>
      <c r="J8" s="514"/>
      <c r="K8" s="514">
        <v>103987</v>
      </c>
      <c r="L8" s="514">
        <v>153280</v>
      </c>
      <c r="M8" s="514">
        <v>156</v>
      </c>
      <c r="N8" s="514">
        <v>40976</v>
      </c>
      <c r="O8" s="514"/>
      <c r="P8" s="514"/>
      <c r="Q8" s="514">
        <v>14122</v>
      </c>
      <c r="R8" s="514">
        <v>26854</v>
      </c>
      <c r="S8" s="514"/>
      <c r="T8" s="514"/>
      <c r="U8" s="514"/>
      <c r="V8" s="514">
        <v>62203</v>
      </c>
      <c r="W8" s="541">
        <v>131892</v>
      </c>
    </row>
    <row r="9" spans="1:25" s="286" customFormat="1" ht="24" customHeight="1">
      <c r="A9" s="540" t="s">
        <v>37</v>
      </c>
      <c r="B9" s="516">
        <v>438939</v>
      </c>
      <c r="C9" s="517"/>
      <c r="D9" s="517"/>
      <c r="E9" s="518">
        <v>258649</v>
      </c>
      <c r="F9" s="518">
        <v>180290</v>
      </c>
      <c r="G9" s="519">
        <v>12559</v>
      </c>
      <c r="H9" s="518">
        <v>264991</v>
      </c>
      <c r="I9" s="518"/>
      <c r="J9" s="518"/>
      <c r="K9" s="520">
        <v>109284</v>
      </c>
      <c r="L9" s="520">
        <v>155707</v>
      </c>
      <c r="M9" s="520">
        <v>165</v>
      </c>
      <c r="N9" s="518">
        <v>37461</v>
      </c>
      <c r="O9" s="518"/>
      <c r="P9" s="518"/>
      <c r="Q9" s="518">
        <v>12878</v>
      </c>
      <c r="R9" s="520">
        <v>24583</v>
      </c>
      <c r="S9" s="520"/>
      <c r="T9" s="520"/>
      <c r="U9" s="520"/>
      <c r="V9" s="520">
        <v>62183</v>
      </c>
      <c r="W9" s="542">
        <v>136487</v>
      </c>
    </row>
    <row r="10" spans="1:25" s="286" customFormat="1" ht="24" customHeight="1">
      <c r="A10" s="540" t="s">
        <v>7</v>
      </c>
      <c r="B10" s="521">
        <v>429448</v>
      </c>
      <c r="C10" s="522"/>
      <c r="D10" s="522"/>
      <c r="E10" s="523">
        <v>249983</v>
      </c>
      <c r="F10" s="523">
        <v>179465</v>
      </c>
      <c r="G10" s="524">
        <v>13944</v>
      </c>
      <c r="H10" s="523">
        <v>269981</v>
      </c>
      <c r="I10" s="523"/>
      <c r="J10" s="523"/>
      <c r="K10" s="525">
        <v>114392</v>
      </c>
      <c r="L10" s="525">
        <v>155589</v>
      </c>
      <c r="M10" s="525">
        <v>167</v>
      </c>
      <c r="N10" s="523">
        <v>36764</v>
      </c>
      <c r="O10" s="523"/>
      <c r="P10" s="523"/>
      <c r="Q10" s="523">
        <v>12888</v>
      </c>
      <c r="R10" s="525">
        <v>23876</v>
      </c>
      <c r="S10" s="525"/>
      <c r="T10" s="525"/>
      <c r="U10" s="525"/>
      <c r="V10" s="525">
        <v>60884</v>
      </c>
      <c r="W10" s="543">
        <v>122703</v>
      </c>
    </row>
    <row r="11" spans="1:25" s="286" customFormat="1" ht="24" customHeight="1">
      <c r="A11" s="540" t="s">
        <v>8</v>
      </c>
      <c r="B11" s="526">
        <v>427677</v>
      </c>
      <c r="C11" s="527"/>
      <c r="D11" s="527"/>
      <c r="E11" s="528">
        <v>250618</v>
      </c>
      <c r="F11" s="528">
        <v>177059</v>
      </c>
      <c r="G11" s="529">
        <v>14869</v>
      </c>
      <c r="H11" s="528">
        <v>272468</v>
      </c>
      <c r="I11" s="528"/>
      <c r="J11" s="528"/>
      <c r="K11" s="530">
        <v>118519</v>
      </c>
      <c r="L11" s="530">
        <v>153949</v>
      </c>
      <c r="M11" s="530">
        <v>163</v>
      </c>
      <c r="N11" s="528">
        <v>35751</v>
      </c>
      <c r="O11" s="528"/>
      <c r="P11" s="528"/>
      <c r="Q11" s="528">
        <v>12641</v>
      </c>
      <c r="R11" s="530">
        <v>23110</v>
      </c>
      <c r="S11" s="530"/>
      <c r="T11" s="530"/>
      <c r="U11" s="530"/>
      <c r="V11" s="530">
        <v>60457</v>
      </c>
      <c r="W11" s="544">
        <v>119458</v>
      </c>
    </row>
    <row r="12" spans="1:25" s="286" customFormat="1" ht="24" customHeight="1">
      <c r="A12" s="545" t="s">
        <v>9</v>
      </c>
      <c r="B12" s="531">
        <v>429606</v>
      </c>
      <c r="C12" s="532"/>
      <c r="D12" s="532"/>
      <c r="E12" s="532">
        <f>K12+Q12+W12</f>
        <v>254023</v>
      </c>
      <c r="F12" s="532">
        <f>L12+R12</f>
        <v>175583</v>
      </c>
      <c r="G12" s="533">
        <v>15341</v>
      </c>
      <c r="H12" s="532">
        <v>276134</v>
      </c>
      <c r="I12" s="532"/>
      <c r="J12" s="532"/>
      <c r="K12" s="534">
        <v>123059</v>
      </c>
      <c r="L12" s="534">
        <v>153075</v>
      </c>
      <c r="M12" s="534">
        <v>161</v>
      </c>
      <c r="N12" s="532">
        <v>35334</v>
      </c>
      <c r="O12" s="532"/>
      <c r="P12" s="532"/>
      <c r="Q12" s="532">
        <v>12826</v>
      </c>
      <c r="R12" s="534">
        <v>22508</v>
      </c>
      <c r="S12" s="534"/>
      <c r="T12" s="534"/>
      <c r="U12" s="534"/>
      <c r="V12" s="534">
        <v>61150</v>
      </c>
      <c r="W12" s="546">
        <v>118138</v>
      </c>
    </row>
    <row r="13" spans="1:25" s="286" customFormat="1" ht="24" customHeight="1">
      <c r="A13" s="547" t="s">
        <v>668</v>
      </c>
      <c r="B13" s="535">
        <v>371486</v>
      </c>
      <c r="C13" s="535">
        <v>186902</v>
      </c>
      <c r="D13" s="535">
        <v>184584</v>
      </c>
      <c r="E13" s="535">
        <v>234737</v>
      </c>
      <c r="F13" s="535">
        <v>136749</v>
      </c>
      <c r="G13" s="536">
        <v>15996</v>
      </c>
      <c r="H13" s="535">
        <v>213172</v>
      </c>
      <c r="I13" s="535">
        <v>106831</v>
      </c>
      <c r="J13" s="535">
        <v>106341</v>
      </c>
      <c r="K13" s="537">
        <v>102022</v>
      </c>
      <c r="L13" s="537">
        <v>111150</v>
      </c>
      <c r="M13" s="537">
        <v>163</v>
      </c>
      <c r="N13" s="535">
        <v>40322</v>
      </c>
      <c r="O13" s="535">
        <v>19496</v>
      </c>
      <c r="P13" s="535">
        <v>20826</v>
      </c>
      <c r="Q13" s="535">
        <v>14723</v>
      </c>
      <c r="R13" s="537">
        <v>25599</v>
      </c>
      <c r="S13" s="1125">
        <v>117992</v>
      </c>
      <c r="T13" s="537">
        <v>60575</v>
      </c>
      <c r="U13" s="537">
        <v>57417</v>
      </c>
      <c r="V13" s="537">
        <v>52995</v>
      </c>
      <c r="W13" s="548">
        <v>117992</v>
      </c>
    </row>
    <row r="14" spans="1:25">
      <c r="A14" s="47" t="s">
        <v>706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1502" t="s">
        <v>712</v>
      </c>
      <c r="U14" s="1502"/>
      <c r="V14" s="1502"/>
      <c r="W14" s="1503"/>
      <c r="X14" s="48"/>
      <c r="Y14" s="48"/>
    </row>
    <row r="15" spans="1:25">
      <c r="A15" s="47" t="s">
        <v>707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78"/>
      <c r="X15" s="48"/>
      <c r="Y15" s="48"/>
    </row>
    <row r="16" spans="1:25" ht="17.25" thickBot="1">
      <c r="A16" s="88" t="s">
        <v>708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195"/>
      <c r="X16" s="48"/>
      <c r="Y16" s="48"/>
    </row>
  </sheetData>
  <mergeCells count="25">
    <mergeCell ref="A4:A7"/>
    <mergeCell ref="B4:F4"/>
    <mergeCell ref="G4:L4"/>
    <mergeCell ref="M4:R4"/>
    <mergeCell ref="B5:F5"/>
    <mergeCell ref="G5:G7"/>
    <mergeCell ref="H5:L5"/>
    <mergeCell ref="M5:M7"/>
    <mergeCell ref="N5:R5"/>
    <mergeCell ref="E6:E7"/>
    <mergeCell ref="B6:D6"/>
    <mergeCell ref="H6:J6"/>
    <mergeCell ref="N6:P6"/>
    <mergeCell ref="T14:W14"/>
    <mergeCell ref="F6:F7"/>
    <mergeCell ref="K6:K7"/>
    <mergeCell ref="L6:L7"/>
    <mergeCell ref="V3:W3"/>
    <mergeCell ref="S4:W4"/>
    <mergeCell ref="S5:W5"/>
    <mergeCell ref="S6:U6"/>
    <mergeCell ref="Q6:Q7"/>
    <mergeCell ref="R6:R7"/>
    <mergeCell ref="V6:V7"/>
    <mergeCell ref="W6:W7"/>
  </mergeCells>
  <phoneticPr fontId="3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/>
  </sheetViews>
  <sheetFormatPr defaultRowHeight="16.5"/>
  <cols>
    <col min="1" max="6" width="15.625" customWidth="1"/>
    <col min="7" max="7" width="24.375" customWidth="1"/>
    <col min="8" max="8" width="21.5" customWidth="1"/>
    <col min="9" max="9" width="27.25" customWidth="1"/>
  </cols>
  <sheetData>
    <row r="1" spans="1:9" ht="24" customHeight="1">
      <c r="A1" s="332" t="s">
        <v>1000</v>
      </c>
      <c r="B1" s="96"/>
      <c r="C1" s="95"/>
      <c r="D1" s="96"/>
      <c r="E1" s="96"/>
      <c r="F1" s="70"/>
      <c r="G1" s="96"/>
      <c r="H1" s="70"/>
      <c r="I1" s="97"/>
    </row>
    <row r="2" spans="1:9" s="66" customFormat="1" ht="17.25" thickBot="1">
      <c r="A2" s="95"/>
      <c r="B2" s="96"/>
      <c r="C2" s="95"/>
      <c r="D2" s="96"/>
      <c r="E2" s="96"/>
      <c r="F2" s="70"/>
      <c r="G2" s="96"/>
      <c r="H2" s="70"/>
      <c r="I2" s="97"/>
    </row>
    <row r="3" spans="1:9" ht="18" customHeight="1">
      <c r="A3" s="262" t="s">
        <v>55</v>
      </c>
      <c r="B3" s="557"/>
      <c r="C3" s="557"/>
      <c r="D3" s="558" t="s">
        <v>0</v>
      </c>
      <c r="E3" s="557"/>
      <c r="F3" s="557"/>
      <c r="G3" s="557"/>
      <c r="H3" s="557"/>
      <c r="I3" s="266" t="s">
        <v>713</v>
      </c>
    </row>
    <row r="4" spans="1:9" ht="42.75" customHeight="1">
      <c r="A4" s="1356" t="s">
        <v>201</v>
      </c>
      <c r="B4" s="1332" t="s">
        <v>202</v>
      </c>
      <c r="C4" s="1333"/>
      <c r="D4" s="1334"/>
      <c r="E4" s="1322" t="s">
        <v>203</v>
      </c>
      <c r="F4" s="1323"/>
      <c r="G4" s="1322" t="s">
        <v>206</v>
      </c>
      <c r="H4" s="1322" t="s">
        <v>207</v>
      </c>
      <c r="I4" s="1317" t="s">
        <v>208</v>
      </c>
    </row>
    <row r="5" spans="1:9" ht="50.25" customHeight="1">
      <c r="A5" s="1363"/>
      <c r="B5" s="555"/>
      <c r="C5" s="556" t="s">
        <v>98</v>
      </c>
      <c r="D5" s="556" t="s">
        <v>100</v>
      </c>
      <c r="E5" s="170" t="s">
        <v>204</v>
      </c>
      <c r="F5" s="170" t="s">
        <v>205</v>
      </c>
      <c r="G5" s="1323"/>
      <c r="H5" s="1323"/>
      <c r="I5" s="1318"/>
    </row>
    <row r="6" spans="1:9" ht="24" customHeight="1">
      <c r="A6" s="320" t="s">
        <v>5</v>
      </c>
      <c r="B6" s="378">
        <v>150183</v>
      </c>
      <c r="C6" s="380">
        <v>85594</v>
      </c>
      <c r="D6" s="380">
        <v>64589</v>
      </c>
      <c r="E6" s="380">
        <v>12193</v>
      </c>
      <c r="F6" s="380">
        <v>72847</v>
      </c>
      <c r="G6" s="380">
        <v>74700</v>
      </c>
      <c r="H6" s="380">
        <v>1817</v>
      </c>
      <c r="I6" s="559">
        <v>819</v>
      </c>
    </row>
    <row r="7" spans="1:9" ht="24" customHeight="1">
      <c r="A7" s="320" t="s">
        <v>37</v>
      </c>
      <c r="B7" s="549">
        <v>152254</v>
      </c>
      <c r="C7" s="385">
        <v>85537</v>
      </c>
      <c r="D7" s="385">
        <v>66717</v>
      </c>
      <c r="E7" s="385">
        <v>12892</v>
      </c>
      <c r="F7" s="385">
        <v>75005</v>
      </c>
      <c r="G7" s="385">
        <v>73995</v>
      </c>
      <c r="H7" s="385">
        <v>2130</v>
      </c>
      <c r="I7" s="560">
        <v>1124</v>
      </c>
    </row>
    <row r="8" spans="1:9" ht="24" customHeight="1">
      <c r="A8" s="320" t="s">
        <v>7</v>
      </c>
      <c r="B8" s="550">
        <v>155348</v>
      </c>
      <c r="C8" s="245">
        <v>86529</v>
      </c>
      <c r="D8" s="245">
        <v>68819</v>
      </c>
      <c r="E8" s="245">
        <v>14387</v>
      </c>
      <c r="F8" s="245">
        <v>78939</v>
      </c>
      <c r="G8" s="245">
        <v>72491</v>
      </c>
      <c r="H8" s="245">
        <v>2458</v>
      </c>
      <c r="I8" s="561">
        <v>1460</v>
      </c>
    </row>
    <row r="9" spans="1:9" ht="24" customHeight="1">
      <c r="A9" s="320" t="s">
        <v>8</v>
      </c>
      <c r="B9" s="551">
        <v>158989</v>
      </c>
      <c r="C9" s="248">
        <v>87813</v>
      </c>
      <c r="D9" s="248">
        <v>71176</v>
      </c>
      <c r="E9" s="248">
        <v>15235</v>
      </c>
      <c r="F9" s="248">
        <v>83652</v>
      </c>
      <c r="G9" s="248">
        <v>70293</v>
      </c>
      <c r="H9" s="248">
        <v>3027</v>
      </c>
      <c r="I9" s="562">
        <v>2017</v>
      </c>
    </row>
    <row r="10" spans="1:9" ht="24" customHeight="1">
      <c r="A10" s="323" t="s">
        <v>9</v>
      </c>
      <c r="B10" s="552">
        <f t="shared" ref="B10" si="0">SUM(F10:I10)</f>
        <v>157695</v>
      </c>
      <c r="C10" s="553">
        <v>87093</v>
      </c>
      <c r="D10" s="553">
        <v>70602</v>
      </c>
      <c r="E10" s="553">
        <v>15766</v>
      </c>
      <c r="F10" s="553">
        <v>84231</v>
      </c>
      <c r="G10" s="553">
        <v>67510</v>
      </c>
      <c r="H10" s="553">
        <v>3261</v>
      </c>
      <c r="I10" s="563">
        <v>2693</v>
      </c>
    </row>
    <row r="11" spans="1:9" s="66" customFormat="1" ht="24" customHeight="1">
      <c r="A11" s="275" t="s">
        <v>668</v>
      </c>
      <c r="B11" s="554">
        <v>156743</v>
      </c>
      <c r="C11" s="554">
        <v>86390</v>
      </c>
      <c r="D11" s="554">
        <v>70353</v>
      </c>
      <c r="E11" s="554">
        <v>16679</v>
      </c>
      <c r="F11" s="554">
        <v>81996</v>
      </c>
      <c r="G11" s="554">
        <v>67503</v>
      </c>
      <c r="H11" s="554">
        <v>3345</v>
      </c>
      <c r="I11" s="564">
        <v>3899</v>
      </c>
    </row>
    <row r="12" spans="1:9" ht="17.25" thickBot="1">
      <c r="A12" s="490" t="s">
        <v>714</v>
      </c>
      <c r="B12" s="565"/>
      <c r="C12" s="565"/>
      <c r="D12" s="565"/>
      <c r="E12" s="491"/>
      <c r="F12" s="491"/>
      <c r="G12" s="491"/>
      <c r="H12" s="1524" t="s">
        <v>715</v>
      </c>
      <c r="I12" s="1525"/>
    </row>
  </sheetData>
  <mergeCells count="7">
    <mergeCell ref="H12:I12"/>
    <mergeCell ref="I4:I5"/>
    <mergeCell ref="A4:A5"/>
    <mergeCell ref="B4:D4"/>
    <mergeCell ref="E4:F4"/>
    <mergeCell ref="G4:G5"/>
    <mergeCell ref="H4:H5"/>
  </mergeCells>
  <phoneticPr fontId="3" type="noConversion"/>
  <pageMargins left="0.7" right="0.7" top="0.75" bottom="0.75" header="0.3" footer="0.3"/>
  <ignoredErrors>
    <ignoredError sqref="B10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workbookViewId="0"/>
  </sheetViews>
  <sheetFormatPr defaultRowHeight="16.5"/>
  <cols>
    <col min="1" max="1" width="10.625" customWidth="1"/>
    <col min="2" max="3" width="14.375" customWidth="1"/>
    <col min="4" max="5" width="10.625" customWidth="1"/>
    <col min="6" max="6" width="15.5" customWidth="1"/>
    <col min="7" max="7" width="15.25" customWidth="1"/>
    <col min="8" max="23" width="10.625" customWidth="1"/>
  </cols>
  <sheetData>
    <row r="1" spans="1:23" ht="24" customHeight="1">
      <c r="A1" s="98" t="s">
        <v>999</v>
      </c>
      <c r="B1" s="4"/>
      <c r="C1" s="8"/>
      <c r="D1" s="4"/>
      <c r="E1" s="4"/>
      <c r="F1" s="4"/>
      <c r="G1" s="14"/>
      <c r="H1" s="14"/>
      <c r="I1" s="14"/>
      <c r="J1" s="14"/>
      <c r="K1" s="14"/>
      <c r="L1" s="14"/>
      <c r="M1" s="14"/>
      <c r="N1" s="14"/>
      <c r="O1" s="14"/>
      <c r="P1" s="4"/>
      <c r="Q1" s="4"/>
      <c r="R1" s="4"/>
      <c r="S1" s="4"/>
      <c r="T1" s="4"/>
      <c r="U1" s="4"/>
      <c r="V1" s="4"/>
      <c r="W1" s="4"/>
    </row>
    <row r="2" spans="1:23" s="66" customFormat="1" ht="19.5" thickBot="1">
      <c r="B2" s="68"/>
      <c r="C2" s="8"/>
      <c r="D2" s="68"/>
      <c r="E2" s="68"/>
      <c r="F2" s="68"/>
      <c r="G2" s="14"/>
      <c r="H2" s="14"/>
      <c r="I2" s="14"/>
      <c r="J2" s="14"/>
      <c r="K2" s="14"/>
      <c r="L2" s="14"/>
      <c r="M2" s="14"/>
      <c r="N2" s="14"/>
      <c r="O2" s="14"/>
      <c r="P2" s="68"/>
      <c r="Q2" s="68"/>
      <c r="R2" s="68"/>
      <c r="S2" s="68"/>
      <c r="T2" s="68"/>
      <c r="U2" s="68"/>
      <c r="V2" s="68"/>
      <c r="W2" s="68"/>
    </row>
    <row r="3" spans="1:23">
      <c r="A3" s="458" t="s">
        <v>716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1526" t="s">
        <v>717</v>
      </c>
      <c r="V3" s="1526"/>
      <c r="W3" s="1527"/>
    </row>
    <row r="4" spans="1:23" ht="39.75" customHeight="1">
      <c r="A4" s="1496" t="s">
        <v>209</v>
      </c>
      <c r="B4" s="1332" t="s">
        <v>152</v>
      </c>
      <c r="C4" s="1334"/>
      <c r="D4" s="1322" t="s">
        <v>940</v>
      </c>
      <c r="E4" s="1323"/>
      <c r="F4" s="1323"/>
      <c r="G4" s="1323"/>
      <c r="H4" s="1323"/>
      <c r="I4" s="1323"/>
      <c r="J4" s="1323"/>
      <c r="K4" s="1323"/>
      <c r="L4" s="1323"/>
      <c r="M4" s="1323"/>
      <c r="N4" s="1323"/>
      <c r="O4" s="1323"/>
      <c r="P4" s="1323"/>
      <c r="Q4" s="1323"/>
      <c r="R4" s="1322" t="s">
        <v>727</v>
      </c>
      <c r="S4" s="1323"/>
      <c r="T4" s="1323"/>
      <c r="U4" s="1323"/>
      <c r="V4" s="1323"/>
      <c r="W4" s="1318"/>
    </row>
    <row r="5" spans="1:23" ht="36" customHeight="1">
      <c r="A5" s="1497"/>
      <c r="B5" s="1530"/>
      <c r="C5" s="1531"/>
      <c r="D5" s="1322" t="s">
        <v>720</v>
      </c>
      <c r="E5" s="1323"/>
      <c r="F5" s="1323"/>
      <c r="G5" s="1323"/>
      <c r="H5" s="1323"/>
      <c r="I5" s="1323"/>
      <c r="J5" s="1323"/>
      <c r="K5" s="1323"/>
      <c r="L5" s="1323"/>
      <c r="M5" s="1323"/>
      <c r="N5" s="1322" t="s">
        <v>725</v>
      </c>
      <c r="O5" s="1323"/>
      <c r="P5" s="1322" t="s">
        <v>726</v>
      </c>
      <c r="Q5" s="1323"/>
      <c r="R5" s="1332" t="s">
        <v>211</v>
      </c>
      <c r="S5" s="1334"/>
      <c r="T5" s="1332" t="s">
        <v>212</v>
      </c>
      <c r="U5" s="1334"/>
      <c r="V5" s="1332" t="s">
        <v>213</v>
      </c>
      <c r="W5" s="1534"/>
    </row>
    <row r="6" spans="1:23" ht="50.25" customHeight="1">
      <c r="A6" s="1497"/>
      <c r="B6" s="1532"/>
      <c r="C6" s="1533"/>
      <c r="D6" s="1322" t="s">
        <v>941</v>
      </c>
      <c r="E6" s="1323"/>
      <c r="F6" s="1322" t="s">
        <v>721</v>
      </c>
      <c r="G6" s="1323"/>
      <c r="H6" s="1322" t="s">
        <v>722</v>
      </c>
      <c r="I6" s="1323"/>
      <c r="J6" s="1322" t="s">
        <v>723</v>
      </c>
      <c r="K6" s="1323"/>
      <c r="L6" s="1322" t="s">
        <v>724</v>
      </c>
      <c r="M6" s="1323"/>
      <c r="N6" s="1323"/>
      <c r="O6" s="1323"/>
      <c r="P6" s="1323"/>
      <c r="Q6" s="1323"/>
      <c r="R6" s="1532"/>
      <c r="S6" s="1533"/>
      <c r="T6" s="1532"/>
      <c r="U6" s="1533"/>
      <c r="V6" s="1532"/>
      <c r="W6" s="1535"/>
    </row>
    <row r="7" spans="1:23" ht="61.5" customHeight="1">
      <c r="A7" s="1497"/>
      <c r="B7" s="170" t="s">
        <v>728</v>
      </c>
      <c r="C7" s="170" t="s">
        <v>210</v>
      </c>
      <c r="D7" s="170" t="s">
        <v>728</v>
      </c>
      <c r="E7" s="460" t="s">
        <v>220</v>
      </c>
      <c r="F7" s="170" t="s">
        <v>728</v>
      </c>
      <c r="G7" s="460" t="s">
        <v>219</v>
      </c>
      <c r="H7" s="170" t="s">
        <v>728</v>
      </c>
      <c r="I7" s="460" t="s">
        <v>218</v>
      </c>
      <c r="J7" s="170" t="s">
        <v>728</v>
      </c>
      <c r="K7" s="460" t="s">
        <v>210</v>
      </c>
      <c r="L7" s="170" t="s">
        <v>728</v>
      </c>
      <c r="M7" s="460" t="s">
        <v>216</v>
      </c>
      <c r="N7" s="170" t="s">
        <v>728</v>
      </c>
      <c r="O7" s="460" t="s">
        <v>214</v>
      </c>
      <c r="P7" s="170" t="s">
        <v>728</v>
      </c>
      <c r="Q7" s="460" t="s">
        <v>217</v>
      </c>
      <c r="R7" s="170" t="s">
        <v>728</v>
      </c>
      <c r="S7" s="460" t="s">
        <v>216</v>
      </c>
      <c r="T7" s="170" t="s">
        <v>728</v>
      </c>
      <c r="U7" s="460" t="s">
        <v>215</v>
      </c>
      <c r="V7" s="170" t="s">
        <v>728</v>
      </c>
      <c r="W7" s="209" t="s">
        <v>214</v>
      </c>
    </row>
    <row r="8" spans="1:23" ht="24" customHeight="1">
      <c r="A8" s="573" t="s">
        <v>5</v>
      </c>
      <c r="B8" s="567">
        <v>29896</v>
      </c>
      <c r="C8" s="568">
        <v>102411</v>
      </c>
      <c r="D8" s="568">
        <v>11454</v>
      </c>
      <c r="E8" s="568">
        <v>26838</v>
      </c>
      <c r="F8" s="568">
        <v>907</v>
      </c>
      <c r="G8" s="568">
        <v>7841</v>
      </c>
      <c r="H8" s="568">
        <v>6560</v>
      </c>
      <c r="I8" s="568">
        <v>29198</v>
      </c>
      <c r="J8" s="568">
        <v>4416</v>
      </c>
      <c r="K8" s="568">
        <v>20094</v>
      </c>
      <c r="L8" s="568">
        <v>56</v>
      </c>
      <c r="M8" s="568">
        <v>94</v>
      </c>
      <c r="N8" s="568">
        <v>696</v>
      </c>
      <c r="O8" s="568">
        <v>2924</v>
      </c>
      <c r="P8" s="568">
        <v>4503</v>
      </c>
      <c r="Q8" s="568">
        <v>11114</v>
      </c>
      <c r="R8" s="568">
        <v>30</v>
      </c>
      <c r="S8" s="568">
        <v>376</v>
      </c>
      <c r="T8" s="568">
        <v>1122</v>
      </c>
      <c r="U8" s="568">
        <v>3647</v>
      </c>
      <c r="V8" s="568">
        <v>152</v>
      </c>
      <c r="W8" s="574">
        <v>285</v>
      </c>
    </row>
    <row r="9" spans="1:23" ht="24" customHeight="1">
      <c r="A9" s="575" t="s">
        <v>37</v>
      </c>
      <c r="B9" s="569">
        <v>30820</v>
      </c>
      <c r="C9" s="570">
        <v>107310</v>
      </c>
      <c r="D9" s="570">
        <v>11259</v>
      </c>
      <c r="E9" s="570">
        <v>26820</v>
      </c>
      <c r="F9" s="570">
        <v>1037</v>
      </c>
      <c r="G9" s="570">
        <v>8626</v>
      </c>
      <c r="H9" s="570">
        <v>7143</v>
      </c>
      <c r="I9" s="570">
        <v>30873</v>
      </c>
      <c r="J9" s="570">
        <v>4742</v>
      </c>
      <c r="K9" s="570">
        <v>22028</v>
      </c>
      <c r="L9" s="570">
        <v>66</v>
      </c>
      <c r="M9" s="570">
        <v>101</v>
      </c>
      <c r="N9" s="570">
        <v>704</v>
      </c>
      <c r="O9" s="570">
        <v>3015</v>
      </c>
      <c r="P9" s="570">
        <v>4869</v>
      </c>
      <c r="Q9" s="570">
        <v>12205</v>
      </c>
      <c r="R9" s="570">
        <v>31</v>
      </c>
      <c r="S9" s="570">
        <v>361</v>
      </c>
      <c r="T9" s="570">
        <v>816</v>
      </c>
      <c r="U9" s="570">
        <v>3054</v>
      </c>
      <c r="V9" s="570">
        <v>153</v>
      </c>
      <c r="W9" s="576">
        <v>227</v>
      </c>
    </row>
    <row r="10" spans="1:23" ht="24" customHeight="1">
      <c r="A10" s="575" t="s">
        <v>7</v>
      </c>
      <c r="B10" s="571">
        <v>33161</v>
      </c>
      <c r="C10" s="572">
        <v>117935</v>
      </c>
      <c r="D10" s="572">
        <v>11014</v>
      </c>
      <c r="E10" s="572">
        <v>26487</v>
      </c>
      <c r="F10" s="572">
        <v>1304</v>
      </c>
      <c r="G10" s="572">
        <v>10571</v>
      </c>
      <c r="H10" s="572">
        <v>8356</v>
      </c>
      <c r="I10" s="572">
        <v>34929</v>
      </c>
      <c r="J10" s="572">
        <v>5122</v>
      </c>
      <c r="K10" s="572">
        <v>24260</v>
      </c>
      <c r="L10" s="572">
        <v>91</v>
      </c>
      <c r="M10" s="572">
        <v>141</v>
      </c>
      <c r="N10" s="572">
        <v>704</v>
      </c>
      <c r="O10" s="572">
        <v>3086</v>
      </c>
      <c r="P10" s="572">
        <v>5170</v>
      </c>
      <c r="Q10" s="572">
        <v>13255</v>
      </c>
      <c r="R10" s="572">
        <v>38</v>
      </c>
      <c r="S10" s="572">
        <v>490</v>
      </c>
      <c r="T10" s="572">
        <v>1175</v>
      </c>
      <c r="U10" s="572">
        <v>4379</v>
      </c>
      <c r="V10" s="572">
        <v>187</v>
      </c>
      <c r="W10" s="577">
        <v>337</v>
      </c>
    </row>
    <row r="11" spans="1:23" ht="24" customHeight="1">
      <c r="A11" s="575" t="s">
        <v>8</v>
      </c>
      <c r="B11" s="1137">
        <v>35850</v>
      </c>
      <c r="C11" s="1138">
        <v>131694</v>
      </c>
      <c r="D11" s="1138">
        <v>10846</v>
      </c>
      <c r="E11" s="1138">
        <v>26182</v>
      </c>
      <c r="F11" s="1138">
        <v>1779</v>
      </c>
      <c r="G11" s="1138">
        <v>14526</v>
      </c>
      <c r="H11" s="1138">
        <v>9884</v>
      </c>
      <c r="I11" s="1138">
        <v>41215</v>
      </c>
      <c r="J11" s="1138">
        <v>5385</v>
      </c>
      <c r="K11" s="1138">
        <v>26230</v>
      </c>
      <c r="L11" s="1138">
        <v>125</v>
      </c>
      <c r="M11" s="1138">
        <v>202</v>
      </c>
      <c r="N11" s="1138">
        <v>704</v>
      </c>
      <c r="O11" s="1138">
        <v>2988</v>
      </c>
      <c r="P11" s="1138">
        <v>5572</v>
      </c>
      <c r="Q11" s="1138">
        <v>14338</v>
      </c>
      <c r="R11" s="1138">
        <v>34</v>
      </c>
      <c r="S11" s="1138">
        <v>508</v>
      </c>
      <c r="T11" s="1138">
        <v>1314</v>
      </c>
      <c r="U11" s="1138">
        <v>5145</v>
      </c>
      <c r="V11" s="1138">
        <v>207</v>
      </c>
      <c r="W11" s="1139">
        <v>360</v>
      </c>
    </row>
    <row r="12" spans="1:23" ht="24" customHeight="1">
      <c r="A12" s="578" t="s">
        <v>9</v>
      </c>
      <c r="B12" s="1140">
        <f t="shared" ref="B12:C12" si="0">D12+H12++J12+N12+P12+R12+T12+V12+L12+F12</f>
        <v>38739</v>
      </c>
      <c r="C12" s="1141">
        <f t="shared" si="0"/>
        <v>146322</v>
      </c>
      <c r="D12" s="1141">
        <v>10658</v>
      </c>
      <c r="E12" s="1141">
        <v>25907</v>
      </c>
      <c r="F12" s="1141">
        <v>2333</v>
      </c>
      <c r="G12" s="1141">
        <v>19475</v>
      </c>
      <c r="H12" s="1141">
        <v>11705</v>
      </c>
      <c r="I12" s="1141">
        <v>48684</v>
      </c>
      <c r="J12" s="1141">
        <v>5731</v>
      </c>
      <c r="K12" s="1141">
        <v>28240</v>
      </c>
      <c r="L12" s="1141">
        <v>176</v>
      </c>
      <c r="M12" s="1141">
        <v>311</v>
      </c>
      <c r="N12" s="1141">
        <v>716</v>
      </c>
      <c r="O12" s="1141">
        <v>3052</v>
      </c>
      <c r="P12" s="1141">
        <v>6008</v>
      </c>
      <c r="Q12" s="1141">
        <v>15701</v>
      </c>
      <c r="R12" s="1141">
        <v>37</v>
      </c>
      <c r="S12" s="1141">
        <v>474</v>
      </c>
      <c r="T12" s="1141">
        <v>1205</v>
      </c>
      <c r="U12" s="1141">
        <v>4133</v>
      </c>
      <c r="V12" s="1141">
        <v>170</v>
      </c>
      <c r="W12" s="1142">
        <v>345</v>
      </c>
    </row>
    <row r="13" spans="1:23" s="66" customFormat="1" ht="24" customHeight="1">
      <c r="A13" s="579" t="s">
        <v>668</v>
      </c>
      <c r="B13" s="1143">
        <v>39482</v>
      </c>
      <c r="C13" s="1144">
        <v>159198</v>
      </c>
      <c r="D13" s="1144">
        <v>10473</v>
      </c>
      <c r="E13" s="1144">
        <v>25818</v>
      </c>
      <c r="F13" s="1144">
        <v>2386</v>
      </c>
      <c r="G13" s="1144">
        <v>23088</v>
      </c>
      <c r="H13" s="1144">
        <v>11995</v>
      </c>
      <c r="I13" s="1144">
        <v>53508</v>
      </c>
      <c r="J13" s="1144">
        <v>6127</v>
      </c>
      <c r="K13" s="1144">
        <v>30735</v>
      </c>
      <c r="L13" s="1144">
        <v>191</v>
      </c>
      <c r="M13" s="1144">
        <v>385</v>
      </c>
      <c r="N13" s="1144">
        <v>737</v>
      </c>
      <c r="O13" s="1144">
        <v>3401</v>
      </c>
      <c r="P13" s="1144">
        <v>6488</v>
      </c>
      <c r="Q13" s="1144">
        <v>17313</v>
      </c>
      <c r="R13" s="1144">
        <v>44</v>
      </c>
      <c r="S13" s="1144">
        <v>686</v>
      </c>
      <c r="T13" s="1144">
        <v>895</v>
      </c>
      <c r="U13" s="1144">
        <v>3894</v>
      </c>
      <c r="V13" s="1144">
        <v>146</v>
      </c>
      <c r="W13" s="1145">
        <v>370</v>
      </c>
    </row>
    <row r="14" spans="1:23">
      <c r="A14" s="61" t="s">
        <v>718</v>
      </c>
      <c r="B14" s="93"/>
      <c r="C14" s="93"/>
      <c r="D14" s="93"/>
      <c r="E14" s="93"/>
      <c r="F14" s="93"/>
      <c r="G14" s="99"/>
      <c r="H14" s="26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528" t="s">
        <v>715</v>
      </c>
      <c r="U14" s="1528"/>
      <c r="V14" s="1528"/>
      <c r="W14" s="1529"/>
    </row>
    <row r="15" spans="1:23" ht="17.25" thickBot="1">
      <c r="A15" s="88" t="s">
        <v>719</v>
      </c>
      <c r="B15" s="67"/>
      <c r="C15" s="67"/>
      <c r="D15" s="67"/>
      <c r="E15" s="67"/>
      <c r="F15" s="67"/>
      <c r="G15" s="580"/>
      <c r="H15" s="580"/>
      <c r="I15" s="580"/>
      <c r="J15" s="580"/>
      <c r="K15" s="581"/>
      <c r="L15" s="581"/>
      <c r="M15" s="581"/>
      <c r="N15" s="581"/>
      <c r="O15" s="581"/>
      <c r="P15" s="581"/>
      <c r="Q15" s="581"/>
      <c r="R15" s="581"/>
      <c r="S15" s="581"/>
      <c r="T15" s="581"/>
      <c r="U15" s="581"/>
      <c r="V15" s="581"/>
      <c r="W15" s="582"/>
    </row>
    <row r="16" spans="1:23">
      <c r="A16" s="27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</row>
    <row r="17" spans="1:23">
      <c r="A17" s="27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</row>
    <row r="18" spans="1:23">
      <c r="A18" s="27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</row>
    <row r="19" spans="1:23">
      <c r="A19" s="27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</row>
  </sheetData>
  <mergeCells count="17">
    <mergeCell ref="L6:M6"/>
    <mergeCell ref="U3:W3"/>
    <mergeCell ref="T14:W14"/>
    <mergeCell ref="A4:A7"/>
    <mergeCell ref="B4:C6"/>
    <mergeCell ref="D4:Q4"/>
    <mergeCell ref="R4:W4"/>
    <mergeCell ref="D5:M5"/>
    <mergeCell ref="N5:O6"/>
    <mergeCell ref="P5:Q6"/>
    <mergeCell ref="R5:S6"/>
    <mergeCell ref="T5:U6"/>
    <mergeCell ref="V5:W6"/>
    <mergeCell ref="D6:E6"/>
    <mergeCell ref="F6:G6"/>
    <mergeCell ref="H6:I6"/>
    <mergeCell ref="J6:K6"/>
  </mergeCells>
  <phoneticPr fontId="3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"/>
  <sheetViews>
    <sheetView workbookViewId="0">
      <selection sqref="A1:G1"/>
    </sheetView>
  </sheetViews>
  <sheetFormatPr defaultRowHeight="16.5"/>
  <cols>
    <col min="6" max="6" width="13.5" customWidth="1"/>
    <col min="7" max="7" width="17.125" customWidth="1"/>
    <col min="8" max="8" width="16.125" customWidth="1"/>
    <col min="9" max="9" width="17.625" customWidth="1"/>
    <col min="10" max="10" width="19.375" customWidth="1"/>
    <col min="11" max="11" width="18.25" customWidth="1"/>
    <col min="12" max="12" width="23.25" customWidth="1"/>
    <col min="13" max="13" width="24.75" customWidth="1"/>
    <col min="15" max="15" width="20.625" customWidth="1"/>
    <col min="16" max="16" width="14" customWidth="1"/>
    <col min="17" max="17" width="13.125" customWidth="1"/>
    <col min="18" max="18" width="19.375" customWidth="1"/>
    <col min="19" max="19" width="20.125" customWidth="1"/>
    <col min="20" max="20" width="19.625" customWidth="1"/>
    <col min="21" max="21" width="20" customWidth="1"/>
    <col min="22" max="22" width="17" customWidth="1"/>
    <col min="23" max="23" width="20.25" customWidth="1"/>
    <col min="24" max="24" width="25" customWidth="1"/>
    <col min="25" max="25" width="18.125" customWidth="1"/>
    <col min="26" max="26" width="24.75" customWidth="1"/>
    <col min="27" max="27" width="19.125" customWidth="1"/>
    <col min="28" max="28" width="19.5" customWidth="1"/>
    <col min="29" max="29" width="23.125" customWidth="1"/>
    <col min="30" max="30" width="22.875" customWidth="1"/>
  </cols>
  <sheetData>
    <row r="1" spans="1:32" ht="24" customHeight="1">
      <c r="A1" s="1498" t="s">
        <v>998</v>
      </c>
      <c r="B1" s="1498"/>
      <c r="C1" s="1498"/>
      <c r="D1" s="1498"/>
      <c r="E1" s="1498"/>
      <c r="F1" s="1498"/>
      <c r="G1" s="1498"/>
      <c r="H1" s="20"/>
      <c r="I1" s="2"/>
      <c r="J1" s="20"/>
      <c r="K1" s="20"/>
      <c r="L1" s="20"/>
      <c r="M1" s="2"/>
      <c r="N1" s="2"/>
      <c r="O1" s="3"/>
      <c r="P1" s="3"/>
      <c r="Q1" s="20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2" ht="17.25" thickBot="1">
      <c r="A2" s="20"/>
      <c r="B2" s="20"/>
      <c r="C2" s="2"/>
      <c r="D2" s="3" t="s">
        <v>0</v>
      </c>
      <c r="E2" s="20"/>
      <c r="F2" s="20"/>
      <c r="G2" s="20"/>
      <c r="H2" s="20"/>
      <c r="I2" s="3" t="s">
        <v>0</v>
      </c>
      <c r="J2" s="20"/>
      <c r="K2" s="20"/>
      <c r="L2" s="20"/>
      <c r="M2" s="2"/>
      <c r="N2" s="2"/>
      <c r="O2" s="2"/>
      <c r="P2" s="2"/>
      <c r="Q2" s="20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2">
      <c r="A3" s="493" t="s">
        <v>33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80"/>
      <c r="N3" s="480"/>
      <c r="O3" s="480"/>
      <c r="P3" s="480"/>
      <c r="Q3" s="494"/>
      <c r="R3" s="480"/>
      <c r="S3" s="480"/>
      <c r="T3" s="480"/>
      <c r="U3" s="480"/>
      <c r="V3" s="480"/>
      <c r="W3" s="480"/>
      <c r="X3" s="480"/>
      <c r="Y3" s="480"/>
      <c r="Z3" s="480"/>
      <c r="AA3" s="480"/>
      <c r="AB3" s="480"/>
      <c r="AC3" s="480"/>
      <c r="AD3" s="585"/>
    </row>
    <row r="4" spans="1:32" ht="35.25" customHeight="1">
      <c r="A4" s="1496" t="s">
        <v>942</v>
      </c>
      <c r="B4" s="1325" t="s">
        <v>730</v>
      </c>
      <c r="C4" s="1093"/>
      <c r="D4" s="1094"/>
      <c r="E4" s="1538" t="s">
        <v>223</v>
      </c>
      <c r="F4" s="1542"/>
      <c r="G4" s="1542"/>
      <c r="H4" s="1542"/>
      <c r="I4" s="1542"/>
      <c r="J4" s="1542"/>
      <c r="K4" s="1542"/>
      <c r="L4" s="1542"/>
      <c r="M4" s="1543"/>
      <c r="N4" s="1538" t="s">
        <v>229</v>
      </c>
      <c r="O4" s="1539"/>
      <c r="P4" s="1539"/>
      <c r="Q4" s="1539"/>
      <c r="R4" s="1539"/>
      <c r="S4" s="1539"/>
      <c r="T4" s="1539"/>
      <c r="U4" s="1539"/>
      <c r="V4" s="1540"/>
      <c r="W4" s="1325" t="s">
        <v>947</v>
      </c>
      <c r="X4" s="1344"/>
      <c r="Y4" s="1344"/>
      <c r="Z4" s="1344"/>
      <c r="AA4" s="1344"/>
      <c r="AB4" s="1344"/>
      <c r="AC4" s="1344"/>
      <c r="AD4" s="1541"/>
    </row>
    <row r="5" spans="1:32" ht="65.25" customHeight="1">
      <c r="A5" s="1496"/>
      <c r="B5" s="1323"/>
      <c r="C5" s="1322" t="s">
        <v>221</v>
      </c>
      <c r="D5" s="1322" t="s">
        <v>222</v>
      </c>
      <c r="E5" s="1320"/>
      <c r="F5" s="1322" t="s">
        <v>224</v>
      </c>
      <c r="G5" s="1322" t="s">
        <v>225</v>
      </c>
      <c r="H5" s="1322" t="s">
        <v>226</v>
      </c>
      <c r="I5" s="1322" t="s">
        <v>227</v>
      </c>
      <c r="J5" s="1322" t="s">
        <v>950</v>
      </c>
      <c r="K5" s="1322" t="s">
        <v>228</v>
      </c>
      <c r="L5" s="1319" t="s">
        <v>952</v>
      </c>
      <c r="M5" s="1322" t="s">
        <v>948</v>
      </c>
      <c r="N5" s="1355"/>
      <c r="O5" s="1322" t="s">
        <v>230</v>
      </c>
      <c r="P5" s="1545" t="s">
        <v>231</v>
      </c>
      <c r="Q5" s="1323"/>
      <c r="R5" s="1323"/>
      <c r="S5" s="1319" t="s">
        <v>235</v>
      </c>
      <c r="T5" s="1322" t="s">
        <v>236</v>
      </c>
      <c r="U5" s="1322" t="s">
        <v>949</v>
      </c>
      <c r="V5" s="1322" t="s">
        <v>943</v>
      </c>
      <c r="W5" s="1365" t="s">
        <v>944</v>
      </c>
      <c r="X5" s="1544" t="s">
        <v>945</v>
      </c>
      <c r="Y5" s="1355" t="s">
        <v>237</v>
      </c>
      <c r="Z5" s="1355" t="s">
        <v>238</v>
      </c>
      <c r="AA5" s="1365" t="s">
        <v>946</v>
      </c>
      <c r="AB5" s="1365" t="s">
        <v>239</v>
      </c>
      <c r="AC5" s="1365" t="s">
        <v>240</v>
      </c>
      <c r="AD5" s="1317" t="s">
        <v>241</v>
      </c>
    </row>
    <row r="6" spans="1:32" ht="51.75" customHeight="1">
      <c r="A6" s="1496"/>
      <c r="B6" s="1323"/>
      <c r="C6" s="1323"/>
      <c r="D6" s="1322"/>
      <c r="E6" s="1323"/>
      <c r="F6" s="1322" t="s">
        <v>0</v>
      </c>
      <c r="G6" s="1322"/>
      <c r="H6" s="1322"/>
      <c r="I6" s="1322"/>
      <c r="J6" s="1322" t="s">
        <v>0</v>
      </c>
      <c r="K6" s="1322"/>
      <c r="L6" s="1355"/>
      <c r="M6" s="1322"/>
      <c r="N6" s="1322"/>
      <c r="O6" s="1322" t="s">
        <v>0</v>
      </c>
      <c r="P6" s="1096" t="s">
        <v>232</v>
      </c>
      <c r="Q6" s="1095" t="s">
        <v>233</v>
      </c>
      <c r="R6" s="1095" t="s">
        <v>234</v>
      </c>
      <c r="S6" s="1320"/>
      <c r="T6" s="1322"/>
      <c r="U6" s="1322" t="s">
        <v>0</v>
      </c>
      <c r="V6" s="1322"/>
      <c r="W6" s="1368"/>
      <c r="X6" s="1355"/>
      <c r="Y6" s="1322"/>
      <c r="Z6" s="1322"/>
      <c r="AA6" s="1532"/>
      <c r="AB6" s="1532"/>
      <c r="AC6" s="1532"/>
      <c r="AD6" s="1318"/>
    </row>
    <row r="7" spans="1:32" ht="24" customHeight="1">
      <c r="A7" s="1097" t="s">
        <v>5</v>
      </c>
      <c r="B7" s="1098">
        <v>3063</v>
      </c>
      <c r="C7" s="834">
        <v>1893</v>
      </c>
      <c r="D7" s="834">
        <v>1170</v>
      </c>
      <c r="E7" s="834">
        <v>1367</v>
      </c>
      <c r="F7" s="834">
        <v>0</v>
      </c>
      <c r="G7" s="834">
        <v>1016</v>
      </c>
      <c r="H7" s="834">
        <v>320</v>
      </c>
      <c r="I7" s="834">
        <v>0</v>
      </c>
      <c r="J7" s="834">
        <v>0</v>
      </c>
      <c r="K7" s="834">
        <v>31</v>
      </c>
      <c r="L7" s="834"/>
      <c r="M7" s="834">
        <v>0</v>
      </c>
      <c r="N7" s="834">
        <v>1628</v>
      </c>
      <c r="O7" s="834">
        <v>45</v>
      </c>
      <c r="P7" s="834">
        <v>668</v>
      </c>
      <c r="Q7" s="834">
        <v>469</v>
      </c>
      <c r="R7" s="834">
        <v>70</v>
      </c>
      <c r="S7" s="834">
        <v>305</v>
      </c>
      <c r="T7" s="834">
        <v>1</v>
      </c>
      <c r="U7" s="834">
        <v>0</v>
      </c>
      <c r="V7" s="834">
        <v>70</v>
      </c>
      <c r="W7" s="834">
        <v>0</v>
      </c>
      <c r="X7" s="834">
        <v>4</v>
      </c>
      <c r="Y7" s="834">
        <v>33</v>
      </c>
      <c r="Z7" s="834">
        <v>10</v>
      </c>
      <c r="AA7" s="834">
        <v>21</v>
      </c>
      <c r="AB7" s="834"/>
      <c r="AC7" s="834"/>
      <c r="AD7" s="1099"/>
    </row>
    <row r="8" spans="1:32" ht="24" customHeight="1">
      <c r="A8" s="1100" t="s">
        <v>37</v>
      </c>
      <c r="B8" s="1101">
        <v>3165</v>
      </c>
      <c r="C8" s="1102">
        <v>1946</v>
      </c>
      <c r="D8" s="1102">
        <v>1219</v>
      </c>
      <c r="E8" s="1102">
        <v>1389</v>
      </c>
      <c r="F8" s="1102">
        <v>0</v>
      </c>
      <c r="G8" s="1102">
        <v>1032</v>
      </c>
      <c r="H8" s="1102">
        <v>326</v>
      </c>
      <c r="I8" s="1103">
        <v>0</v>
      </c>
      <c r="J8" s="1103"/>
      <c r="K8" s="1102">
        <v>31</v>
      </c>
      <c r="L8" s="1102"/>
      <c r="M8" s="1103">
        <v>0</v>
      </c>
      <c r="N8" s="1102">
        <v>1702</v>
      </c>
      <c r="O8" s="1102">
        <v>47</v>
      </c>
      <c r="P8" s="1102">
        <v>679</v>
      </c>
      <c r="Q8" s="1102">
        <v>495</v>
      </c>
      <c r="R8" s="1102">
        <v>69</v>
      </c>
      <c r="S8" s="1102">
        <v>341</v>
      </c>
      <c r="T8" s="1103">
        <v>1</v>
      </c>
      <c r="U8" s="1103">
        <v>0</v>
      </c>
      <c r="V8" s="1102">
        <v>70</v>
      </c>
      <c r="W8" s="1102">
        <v>0</v>
      </c>
      <c r="X8" s="1102">
        <v>3</v>
      </c>
      <c r="Y8" s="1103">
        <v>33</v>
      </c>
      <c r="Z8" s="1103">
        <v>11</v>
      </c>
      <c r="AA8" s="1104">
        <v>27</v>
      </c>
      <c r="AB8" s="1103"/>
      <c r="AC8" s="1103"/>
      <c r="AD8" s="1105"/>
    </row>
    <row r="9" spans="1:32" ht="24" customHeight="1">
      <c r="A9" s="1100" t="s">
        <v>7</v>
      </c>
      <c r="B9" s="1106">
        <v>3327</v>
      </c>
      <c r="C9" s="1107">
        <v>1995</v>
      </c>
      <c r="D9" s="1107">
        <v>1332</v>
      </c>
      <c r="E9" s="1107">
        <v>1356</v>
      </c>
      <c r="F9" s="1107">
        <v>0</v>
      </c>
      <c r="G9" s="1107">
        <v>1006</v>
      </c>
      <c r="H9" s="1107">
        <v>319</v>
      </c>
      <c r="I9" s="1108">
        <v>0</v>
      </c>
      <c r="J9" s="1108">
        <v>0</v>
      </c>
      <c r="K9" s="1107">
        <v>31</v>
      </c>
      <c r="L9" s="1107"/>
      <c r="M9" s="1108">
        <v>0</v>
      </c>
      <c r="N9" s="1107">
        <v>1898</v>
      </c>
      <c r="O9" s="1107">
        <v>53</v>
      </c>
      <c r="P9" s="1107">
        <v>675</v>
      </c>
      <c r="Q9" s="1107">
        <v>675</v>
      </c>
      <c r="R9" s="1107">
        <v>66</v>
      </c>
      <c r="S9" s="1107">
        <v>359</v>
      </c>
      <c r="T9" s="1108">
        <v>1</v>
      </c>
      <c r="U9" s="1108">
        <v>0</v>
      </c>
      <c r="V9" s="1107">
        <v>69</v>
      </c>
      <c r="W9" s="1107">
        <v>0</v>
      </c>
      <c r="X9" s="1107">
        <v>3</v>
      </c>
      <c r="Y9" s="1108">
        <v>33</v>
      </c>
      <c r="Z9" s="1108">
        <v>11</v>
      </c>
      <c r="AA9" s="1109">
        <v>26</v>
      </c>
      <c r="AB9" s="1108"/>
      <c r="AC9" s="1108"/>
      <c r="AD9" s="1110"/>
    </row>
    <row r="10" spans="1:32" ht="24" customHeight="1">
      <c r="A10" s="1100" t="s">
        <v>8</v>
      </c>
      <c r="B10" s="1106">
        <v>3237</v>
      </c>
      <c r="C10" s="1107">
        <v>1943</v>
      </c>
      <c r="D10" s="1107">
        <v>1294</v>
      </c>
      <c r="E10" s="1107">
        <v>1357</v>
      </c>
      <c r="F10" s="1107">
        <v>0</v>
      </c>
      <c r="G10" s="1107">
        <v>1009</v>
      </c>
      <c r="H10" s="1107">
        <v>312</v>
      </c>
      <c r="I10" s="1108">
        <v>0</v>
      </c>
      <c r="J10" s="1108">
        <v>0</v>
      </c>
      <c r="K10" s="1107">
        <v>36</v>
      </c>
      <c r="L10" s="1107"/>
      <c r="M10" s="1108">
        <v>0</v>
      </c>
      <c r="N10" s="1107">
        <v>1806</v>
      </c>
      <c r="O10" s="1107">
        <v>54</v>
      </c>
      <c r="P10" s="1107">
        <v>702</v>
      </c>
      <c r="Q10" s="1107">
        <v>548</v>
      </c>
      <c r="R10" s="1107">
        <v>62</v>
      </c>
      <c r="S10" s="1107">
        <v>366</v>
      </c>
      <c r="T10" s="1108">
        <v>1</v>
      </c>
      <c r="U10" s="1108">
        <v>0</v>
      </c>
      <c r="V10" s="1107">
        <v>73</v>
      </c>
      <c r="W10" s="1107">
        <v>0</v>
      </c>
      <c r="X10" s="1107">
        <v>4</v>
      </c>
      <c r="Y10" s="1107">
        <v>34</v>
      </c>
      <c r="Z10" s="1107">
        <v>13</v>
      </c>
      <c r="AA10" s="1107">
        <v>23</v>
      </c>
      <c r="AB10" s="1107"/>
      <c r="AC10" s="1107"/>
      <c r="AD10" s="1111"/>
    </row>
    <row r="11" spans="1:32" ht="24" customHeight="1">
      <c r="A11" s="1112" t="s">
        <v>9</v>
      </c>
      <c r="B11" s="1113">
        <f t="shared" ref="B11:B12" si="0">SUM(E11,N11,X11:AD11)</f>
        <v>6551</v>
      </c>
      <c r="C11" s="1114">
        <v>5168</v>
      </c>
      <c r="D11" s="1114">
        <v>1383</v>
      </c>
      <c r="E11" s="1114">
        <f>F11+G11+H11+K11+L11</f>
        <v>3417</v>
      </c>
      <c r="F11" s="1114">
        <v>0</v>
      </c>
      <c r="G11" s="1114">
        <v>1019</v>
      </c>
      <c r="H11" s="1114">
        <v>308</v>
      </c>
      <c r="I11" s="1114">
        <v>0</v>
      </c>
      <c r="J11" s="1114">
        <v>0</v>
      </c>
      <c r="K11" s="1114">
        <v>27</v>
      </c>
      <c r="L11" s="1114">
        <v>2063</v>
      </c>
      <c r="M11" s="1115">
        <v>0</v>
      </c>
      <c r="N11" s="1114">
        <f t="shared" ref="N11" si="1">SUM(O11:W11)</f>
        <v>1871</v>
      </c>
      <c r="O11" s="1114">
        <v>59</v>
      </c>
      <c r="P11" s="1114">
        <v>699</v>
      </c>
      <c r="Q11" s="1114">
        <v>575</v>
      </c>
      <c r="R11" s="1114">
        <v>62</v>
      </c>
      <c r="S11" s="1114">
        <v>396</v>
      </c>
      <c r="T11" s="1115">
        <v>1</v>
      </c>
      <c r="U11" s="1115">
        <v>0</v>
      </c>
      <c r="V11" s="1114">
        <v>79</v>
      </c>
      <c r="W11" s="1114">
        <v>0</v>
      </c>
      <c r="X11" s="1114">
        <v>3</v>
      </c>
      <c r="Y11" s="1115">
        <v>34</v>
      </c>
      <c r="Z11" s="1115">
        <v>12</v>
      </c>
      <c r="AA11" s="1116">
        <v>24</v>
      </c>
      <c r="AB11" s="1117">
        <v>587</v>
      </c>
      <c r="AC11" s="1117">
        <v>561</v>
      </c>
      <c r="AD11" s="1118">
        <v>42</v>
      </c>
    </row>
    <row r="12" spans="1:32" s="66" customFormat="1" ht="24" customHeight="1">
      <c r="A12" s="587" t="s">
        <v>729</v>
      </c>
      <c r="B12" s="1119">
        <f t="shared" si="0"/>
        <v>6512</v>
      </c>
      <c r="C12" s="1120">
        <v>5093</v>
      </c>
      <c r="D12" s="1120">
        <v>1419</v>
      </c>
      <c r="E12" s="1120">
        <f t="shared" ref="E12" si="2">SUM(F12:M12)</f>
        <v>3164</v>
      </c>
      <c r="F12" s="1120">
        <v>0</v>
      </c>
      <c r="G12" s="1120">
        <v>980</v>
      </c>
      <c r="H12" s="1120">
        <v>304</v>
      </c>
      <c r="I12" s="1121">
        <v>0</v>
      </c>
      <c r="J12" s="1121">
        <v>1</v>
      </c>
      <c r="K12" s="1120">
        <v>25</v>
      </c>
      <c r="L12" s="1120">
        <v>1854</v>
      </c>
      <c r="M12" s="1121">
        <v>0</v>
      </c>
      <c r="N12" s="1120">
        <f t="shared" ref="N12" si="3">SUM(O12:W12)</f>
        <v>2034</v>
      </c>
      <c r="O12" s="1120">
        <v>63</v>
      </c>
      <c r="P12" s="1120">
        <v>709</v>
      </c>
      <c r="Q12" s="1120">
        <v>677</v>
      </c>
      <c r="R12" s="1120">
        <v>60</v>
      </c>
      <c r="S12" s="1120">
        <v>450</v>
      </c>
      <c r="T12" s="1121">
        <v>1</v>
      </c>
      <c r="U12" s="1121">
        <v>0</v>
      </c>
      <c r="V12" s="1120">
        <v>74</v>
      </c>
      <c r="W12" s="1120">
        <v>0</v>
      </c>
      <c r="X12" s="1120">
        <v>2</v>
      </c>
      <c r="Y12" s="1121">
        <v>28</v>
      </c>
      <c r="Z12" s="1121">
        <v>9</v>
      </c>
      <c r="AA12" s="1122">
        <v>26</v>
      </c>
      <c r="AB12" s="1123">
        <v>575</v>
      </c>
      <c r="AC12" s="1123">
        <v>622</v>
      </c>
      <c r="AD12" s="1124">
        <v>52</v>
      </c>
    </row>
    <row r="13" spans="1:32">
      <c r="A13" s="47" t="s">
        <v>731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78"/>
      <c r="AE13" s="48"/>
      <c r="AF13" s="48"/>
    </row>
    <row r="14" spans="1:32" ht="17.25" thickBot="1">
      <c r="A14" s="88" t="s">
        <v>951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536" t="s">
        <v>732</v>
      </c>
      <c r="AD14" s="1537"/>
      <c r="AE14" s="91"/>
      <c r="AF14" s="49"/>
    </row>
    <row r="15" spans="1:32">
      <c r="A15" s="20"/>
      <c r="B15" s="28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2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0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0">
      <c r="A18" s="2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1:30">
      <c r="A19" s="2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1:30">
      <c r="A20" s="20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</row>
  </sheetData>
  <mergeCells count="33">
    <mergeCell ref="E4:M4"/>
    <mergeCell ref="V5:V6"/>
    <mergeCell ref="W5:W6"/>
    <mergeCell ref="X5:X6"/>
    <mergeCell ref="Y5:Y6"/>
    <mergeCell ref="N5:N6"/>
    <mergeCell ref="O5:O6"/>
    <mergeCell ref="P5:R5"/>
    <mergeCell ref="S5:S6"/>
    <mergeCell ref="T5:T6"/>
    <mergeCell ref="K5:K6"/>
    <mergeCell ref="M5:M6"/>
    <mergeCell ref="AB5:AB6"/>
    <mergeCell ref="L5:L6"/>
    <mergeCell ref="Z5:Z6"/>
    <mergeCell ref="AA5:AA6"/>
    <mergeCell ref="AC5:AC6"/>
    <mergeCell ref="AD5:AD6"/>
    <mergeCell ref="U5:U6"/>
    <mergeCell ref="A1:G1"/>
    <mergeCell ref="AC14:AD14"/>
    <mergeCell ref="A4:A6"/>
    <mergeCell ref="B4:B6"/>
    <mergeCell ref="N4:V4"/>
    <mergeCell ref="W4:AD4"/>
    <mergeCell ref="C5:C6"/>
    <mergeCell ref="D5:D6"/>
    <mergeCell ref="E5:E6"/>
    <mergeCell ref="F5:F6"/>
    <mergeCell ref="G5:G6"/>
    <mergeCell ref="H5:H6"/>
    <mergeCell ref="I5:I6"/>
    <mergeCell ref="J5:J6"/>
  </mergeCells>
  <phoneticPr fontId="3" type="noConversion"/>
  <pageMargins left="0.7" right="0.7" top="0.75" bottom="0.75" header="0.3" footer="0.3"/>
  <pageSetup paperSize="9" orientation="portrait" verticalDpi="0" r:id="rId1"/>
  <ignoredErrors>
    <ignoredError sqref="B11:B12 N11:N12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sqref="A1:J1"/>
    </sheetView>
  </sheetViews>
  <sheetFormatPr defaultRowHeight="16.5"/>
  <cols>
    <col min="2" max="13" width="10.625" customWidth="1"/>
  </cols>
  <sheetData>
    <row r="1" spans="1:13" ht="24" customHeight="1">
      <c r="A1" s="1498" t="s">
        <v>997</v>
      </c>
      <c r="B1" s="1498"/>
      <c r="C1" s="1498"/>
      <c r="D1" s="1498"/>
      <c r="E1" s="1498"/>
      <c r="F1" s="1498"/>
      <c r="G1" s="1498"/>
      <c r="H1" s="1498"/>
      <c r="I1" s="1498"/>
      <c r="J1" s="1498"/>
      <c r="K1" s="15" t="s">
        <v>0</v>
      </c>
      <c r="L1" s="15" t="s">
        <v>0</v>
      </c>
      <c r="M1" s="15" t="s">
        <v>0</v>
      </c>
    </row>
    <row r="2" spans="1:13" ht="17.25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>
      <c r="A3" s="262" t="s">
        <v>33</v>
      </c>
      <c r="B3" s="485"/>
      <c r="C3" s="264" t="s">
        <v>0</v>
      </c>
      <c r="D3" s="485"/>
      <c r="E3" s="485"/>
      <c r="F3" s="485"/>
      <c r="G3" s="485"/>
      <c r="H3" s="485"/>
      <c r="I3" s="485"/>
      <c r="J3" s="485"/>
      <c r="K3" s="485"/>
      <c r="L3" s="597"/>
      <c r="M3" s="495" t="s">
        <v>733</v>
      </c>
    </row>
    <row r="4" spans="1:13" ht="58.5" customHeight="1">
      <c r="A4" s="1496" t="s">
        <v>141</v>
      </c>
      <c r="B4" s="1548" t="s">
        <v>734</v>
      </c>
      <c r="C4" s="1549"/>
      <c r="D4" s="1549"/>
      <c r="E4" s="1319" t="s">
        <v>953</v>
      </c>
      <c r="F4" s="1323"/>
      <c r="G4" s="1323"/>
      <c r="H4" s="1319" t="s">
        <v>229</v>
      </c>
      <c r="I4" s="1323"/>
      <c r="J4" s="1323"/>
      <c r="K4" s="1319" t="s">
        <v>735</v>
      </c>
      <c r="L4" s="1323"/>
      <c r="M4" s="1318"/>
    </row>
    <row r="5" spans="1:13" ht="50.25" customHeight="1">
      <c r="A5" s="1496"/>
      <c r="B5" s="294"/>
      <c r="C5" s="170" t="s">
        <v>98</v>
      </c>
      <c r="D5" s="170" t="s">
        <v>100</v>
      </c>
      <c r="E5" s="294"/>
      <c r="F5" s="170" t="s">
        <v>98</v>
      </c>
      <c r="G5" s="170" t="s">
        <v>242</v>
      </c>
      <c r="H5" s="294"/>
      <c r="I5" s="170" t="s">
        <v>243</v>
      </c>
      <c r="J5" s="170" t="s">
        <v>244</v>
      </c>
      <c r="K5" s="294"/>
      <c r="L5" s="170" t="s">
        <v>245</v>
      </c>
      <c r="M5" s="209" t="s">
        <v>246</v>
      </c>
    </row>
    <row r="6" spans="1:13" ht="24" customHeight="1">
      <c r="A6" s="210" t="s">
        <v>5</v>
      </c>
      <c r="B6" s="589">
        <v>931</v>
      </c>
      <c r="C6" s="198">
        <v>665</v>
      </c>
      <c r="D6" s="198">
        <v>266</v>
      </c>
      <c r="E6" s="198">
        <v>67</v>
      </c>
      <c r="F6" s="198">
        <v>67</v>
      </c>
      <c r="G6" s="198">
        <v>0</v>
      </c>
      <c r="H6" s="198">
        <v>655</v>
      </c>
      <c r="I6" s="198">
        <v>462</v>
      </c>
      <c r="J6" s="198">
        <v>193</v>
      </c>
      <c r="K6" s="198">
        <v>209</v>
      </c>
      <c r="L6" s="198">
        <v>136</v>
      </c>
      <c r="M6" s="598">
        <v>73</v>
      </c>
    </row>
    <row r="7" spans="1:13" ht="24" customHeight="1">
      <c r="A7" s="191" t="s">
        <v>37</v>
      </c>
      <c r="B7" s="590">
        <v>976</v>
      </c>
      <c r="C7" s="591">
        <v>699</v>
      </c>
      <c r="D7" s="591">
        <v>277</v>
      </c>
      <c r="E7" s="591">
        <v>71</v>
      </c>
      <c r="F7" s="591">
        <v>71</v>
      </c>
      <c r="G7" s="591">
        <v>0</v>
      </c>
      <c r="H7" s="591">
        <v>687</v>
      </c>
      <c r="I7" s="591">
        <v>481</v>
      </c>
      <c r="J7" s="591">
        <v>206</v>
      </c>
      <c r="K7" s="591">
        <v>218</v>
      </c>
      <c r="L7" s="591">
        <v>147</v>
      </c>
      <c r="M7" s="599">
        <v>71</v>
      </c>
    </row>
    <row r="8" spans="1:13" ht="24" customHeight="1">
      <c r="A8" s="191" t="s">
        <v>7</v>
      </c>
      <c r="B8" s="592">
        <v>994</v>
      </c>
      <c r="C8" s="593">
        <v>713</v>
      </c>
      <c r="D8" s="593">
        <v>281</v>
      </c>
      <c r="E8" s="593">
        <v>73</v>
      </c>
      <c r="F8" s="593">
        <v>73</v>
      </c>
      <c r="G8" s="593">
        <v>0</v>
      </c>
      <c r="H8" s="593">
        <v>698</v>
      </c>
      <c r="I8" s="593">
        <v>489</v>
      </c>
      <c r="J8" s="593">
        <v>209</v>
      </c>
      <c r="K8" s="593">
        <v>223</v>
      </c>
      <c r="L8" s="593">
        <v>151</v>
      </c>
      <c r="M8" s="600">
        <v>72</v>
      </c>
    </row>
    <row r="9" spans="1:13" ht="24" customHeight="1">
      <c r="A9" s="191" t="s">
        <v>8</v>
      </c>
      <c r="B9" s="594">
        <v>992</v>
      </c>
      <c r="C9" s="595">
        <v>706</v>
      </c>
      <c r="D9" s="595">
        <v>286</v>
      </c>
      <c r="E9" s="595">
        <v>78</v>
      </c>
      <c r="F9" s="595">
        <v>78</v>
      </c>
      <c r="G9" s="595">
        <v>0</v>
      </c>
      <c r="H9" s="595">
        <v>682</v>
      </c>
      <c r="I9" s="595">
        <v>470</v>
      </c>
      <c r="J9" s="595">
        <v>212</v>
      </c>
      <c r="K9" s="595">
        <v>232</v>
      </c>
      <c r="L9" s="595">
        <v>158</v>
      </c>
      <c r="M9" s="601">
        <v>74</v>
      </c>
    </row>
    <row r="10" spans="1:13" ht="24" customHeight="1">
      <c r="A10" s="192" t="s">
        <v>9</v>
      </c>
      <c r="B10" s="596">
        <f t="shared" ref="B10" si="0">SUM(C10:D10)</f>
        <v>1023</v>
      </c>
      <c r="C10" s="583">
        <v>713</v>
      </c>
      <c r="D10" s="583">
        <v>310</v>
      </c>
      <c r="E10" s="583">
        <f t="shared" ref="E10" si="1">SUM(F10:G10)</f>
        <v>92</v>
      </c>
      <c r="F10" s="583">
        <v>92</v>
      </c>
      <c r="G10" s="583">
        <v>0</v>
      </c>
      <c r="H10" s="583">
        <f t="shared" ref="H10" si="2">SUM(I10:J10)</f>
        <v>705</v>
      </c>
      <c r="I10" s="583">
        <v>470</v>
      </c>
      <c r="J10" s="583">
        <v>235</v>
      </c>
      <c r="K10" s="583">
        <f t="shared" ref="K10" si="3">SUM(L10:M10)</f>
        <v>226</v>
      </c>
      <c r="L10" s="583">
        <v>151</v>
      </c>
      <c r="M10" s="602">
        <v>75</v>
      </c>
    </row>
    <row r="11" spans="1:13" s="66" customFormat="1" ht="24" customHeight="1">
      <c r="A11" s="275" t="s">
        <v>729</v>
      </c>
      <c r="B11" s="584">
        <v>271</v>
      </c>
      <c r="C11" s="584">
        <v>189</v>
      </c>
      <c r="D11" s="584">
        <v>82</v>
      </c>
      <c r="E11" s="584">
        <v>36</v>
      </c>
      <c r="F11" s="584">
        <v>36</v>
      </c>
      <c r="G11" s="584">
        <v>0</v>
      </c>
      <c r="H11" s="584">
        <v>234</v>
      </c>
      <c r="I11" s="584">
        <v>152</v>
      </c>
      <c r="J11" s="584">
        <v>82</v>
      </c>
      <c r="K11" s="584">
        <v>1</v>
      </c>
      <c r="L11" s="584">
        <v>1</v>
      </c>
      <c r="M11" s="603">
        <v>0</v>
      </c>
    </row>
    <row r="12" spans="1:13" ht="17.25" thickBot="1">
      <c r="A12" s="281" t="s">
        <v>954</v>
      </c>
      <c r="B12" s="604"/>
      <c r="C12" s="604"/>
      <c r="D12" s="604"/>
      <c r="E12" s="604"/>
      <c r="F12" s="604"/>
      <c r="G12" s="605"/>
      <c r="H12" s="605"/>
      <c r="I12" s="606"/>
      <c r="J12" s="1546" t="s">
        <v>732</v>
      </c>
      <c r="K12" s="1546"/>
      <c r="L12" s="1546"/>
      <c r="M12" s="1547"/>
    </row>
    <row r="13" spans="1:13">
      <c r="A13" s="29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</row>
    <row r="14" spans="1:13">
      <c r="A14" s="29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</row>
  </sheetData>
  <mergeCells count="7">
    <mergeCell ref="A1:J1"/>
    <mergeCell ref="J12:M12"/>
    <mergeCell ref="A4:A5"/>
    <mergeCell ref="B4:D4"/>
    <mergeCell ref="E4:G4"/>
    <mergeCell ref="H4:J4"/>
    <mergeCell ref="K4:M4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4"/>
  <sheetViews>
    <sheetView workbookViewId="0">
      <pane xSplit="1" topLeftCell="B1" activePane="topRight" state="frozen"/>
      <selection sqref="A1:K1"/>
      <selection pane="topRight"/>
    </sheetView>
  </sheetViews>
  <sheetFormatPr defaultRowHeight="16.5"/>
  <cols>
    <col min="1" max="1" width="10.625" customWidth="1"/>
    <col min="2" max="2" width="7.625" customWidth="1"/>
    <col min="3" max="3" width="8.625" customWidth="1"/>
    <col min="4" max="4" width="7.625" customWidth="1"/>
    <col min="5" max="23" width="8.625" customWidth="1"/>
    <col min="24" max="24" width="15.875" customWidth="1"/>
    <col min="25" max="25" width="9.125" customWidth="1"/>
    <col min="26" max="26" width="12.75" customWidth="1"/>
    <col min="27" max="27" width="16.375" customWidth="1"/>
  </cols>
  <sheetData>
    <row r="1" spans="1:27" ht="15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44"/>
      <c r="S1" s="44"/>
      <c r="T1" s="44"/>
      <c r="U1" s="44"/>
      <c r="V1" s="44"/>
      <c r="W1" s="44"/>
      <c r="X1" s="44"/>
      <c r="Y1" s="44"/>
      <c r="Z1" s="44"/>
      <c r="AA1" s="44"/>
    </row>
    <row r="2" spans="1:27" ht="30" customHeight="1">
      <c r="A2" s="54" t="s">
        <v>1065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44"/>
      <c r="S2" s="44"/>
      <c r="T2" s="44"/>
      <c r="U2" s="44"/>
      <c r="V2" s="44"/>
      <c r="W2" s="44"/>
      <c r="X2" s="44"/>
      <c r="Y2" s="44"/>
      <c r="Z2" s="44"/>
      <c r="AA2" s="44"/>
    </row>
    <row r="3" spans="1:27" ht="18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5"/>
      <c r="S3" s="45"/>
      <c r="T3" s="45"/>
      <c r="U3" s="45"/>
      <c r="V3" s="45"/>
      <c r="W3" s="45"/>
      <c r="X3" s="45"/>
      <c r="Y3" s="45"/>
      <c r="Z3" s="45"/>
      <c r="AA3" s="45"/>
    </row>
    <row r="4" spans="1:27" ht="18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5"/>
      <c r="S4" s="45"/>
      <c r="T4" s="45"/>
      <c r="U4" s="45"/>
      <c r="V4" s="45"/>
      <c r="W4" s="45"/>
      <c r="X4" s="45"/>
      <c r="Y4" s="45"/>
      <c r="Z4" s="45"/>
      <c r="AA4" s="45"/>
    </row>
    <row r="5" spans="1:27" ht="23.25" customHeight="1">
      <c r="A5" s="142" t="s">
        <v>1004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6"/>
      <c r="S5" s="46"/>
      <c r="T5" s="46"/>
      <c r="U5" s="46"/>
      <c r="V5" s="46"/>
      <c r="W5" s="46"/>
      <c r="X5" s="46"/>
      <c r="Y5" s="46"/>
      <c r="Z5" s="46"/>
      <c r="AA5" s="50"/>
    </row>
    <row r="6" spans="1:27" s="43" customFormat="1" ht="17.25" thickBot="1">
      <c r="A6" s="55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6"/>
      <c r="S6" s="46"/>
      <c r="T6" s="46"/>
      <c r="U6" s="46"/>
      <c r="V6" s="46"/>
      <c r="W6" s="46"/>
      <c r="X6" s="46"/>
      <c r="Y6" s="46"/>
      <c r="Z6" s="46"/>
      <c r="AA6" s="50"/>
    </row>
    <row r="7" spans="1:27" s="149" customFormat="1" ht="13.5">
      <c r="A7" s="71" t="s">
        <v>547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1"/>
      <c r="S7" s="151"/>
      <c r="T7" s="151"/>
      <c r="U7" s="151"/>
      <c r="V7" s="151"/>
      <c r="W7" s="151"/>
      <c r="X7" s="151"/>
      <c r="Y7" s="151"/>
      <c r="Z7" s="151"/>
      <c r="AA7" s="152" t="s">
        <v>545</v>
      </c>
    </row>
    <row r="8" spans="1:27" ht="48" customHeight="1">
      <c r="A8" s="1313" t="s">
        <v>539</v>
      </c>
      <c r="B8" s="1314" t="s">
        <v>901</v>
      </c>
      <c r="C8" s="1315"/>
      <c r="D8" s="1314" t="s">
        <v>76</v>
      </c>
      <c r="E8" s="1315" t="s">
        <v>1</v>
      </c>
      <c r="F8" s="1314" t="s">
        <v>903</v>
      </c>
      <c r="G8" s="1315" t="s">
        <v>2</v>
      </c>
      <c r="H8" s="1314" t="s">
        <v>77</v>
      </c>
      <c r="I8" s="1315"/>
      <c r="J8" s="1314" t="s">
        <v>902</v>
      </c>
      <c r="K8" s="1315" t="s">
        <v>3</v>
      </c>
      <c r="L8" s="1308" t="s">
        <v>78</v>
      </c>
      <c r="M8" s="1309"/>
      <c r="N8" s="1314" t="s">
        <v>540</v>
      </c>
      <c r="O8" s="1315"/>
      <c r="P8" s="1314" t="s">
        <v>541</v>
      </c>
      <c r="Q8" s="1315" t="s">
        <v>4</v>
      </c>
      <c r="R8" s="1308" t="s">
        <v>79</v>
      </c>
      <c r="S8" s="1309"/>
      <c r="T8" s="1314" t="s">
        <v>80</v>
      </c>
      <c r="U8" s="1315"/>
      <c r="V8" s="1314" t="s">
        <v>81</v>
      </c>
      <c r="W8" s="1315"/>
      <c r="X8" s="1314" t="s">
        <v>82</v>
      </c>
      <c r="Y8" s="1314" t="s">
        <v>83</v>
      </c>
      <c r="Z8" s="1314" t="s">
        <v>84</v>
      </c>
      <c r="AA8" s="1312" t="s">
        <v>85</v>
      </c>
    </row>
    <row r="9" spans="1:27" ht="37.5" customHeight="1">
      <c r="A9" s="1313"/>
      <c r="B9" s="148" t="s">
        <v>74</v>
      </c>
      <c r="C9" s="148" t="s">
        <v>75</v>
      </c>
      <c r="D9" s="148" t="s">
        <v>74</v>
      </c>
      <c r="E9" s="148" t="s">
        <v>75</v>
      </c>
      <c r="F9" s="148" t="s">
        <v>74</v>
      </c>
      <c r="G9" s="148" t="s">
        <v>75</v>
      </c>
      <c r="H9" s="148" t="s">
        <v>74</v>
      </c>
      <c r="I9" s="148" t="s">
        <v>75</v>
      </c>
      <c r="J9" s="148" t="s">
        <v>74</v>
      </c>
      <c r="K9" s="148" t="s">
        <v>75</v>
      </c>
      <c r="L9" s="148" t="s">
        <v>74</v>
      </c>
      <c r="M9" s="148" t="s">
        <v>75</v>
      </c>
      <c r="N9" s="148" t="s">
        <v>74</v>
      </c>
      <c r="O9" s="148" t="s">
        <v>75</v>
      </c>
      <c r="P9" s="148" t="s">
        <v>74</v>
      </c>
      <c r="Q9" s="148" t="s">
        <v>75</v>
      </c>
      <c r="R9" s="148" t="s">
        <v>74</v>
      </c>
      <c r="S9" s="148" t="s">
        <v>75</v>
      </c>
      <c r="T9" s="148" t="s">
        <v>74</v>
      </c>
      <c r="U9" s="148" t="s">
        <v>75</v>
      </c>
      <c r="V9" s="148" t="s">
        <v>74</v>
      </c>
      <c r="W9" s="148" t="s">
        <v>75</v>
      </c>
      <c r="X9" s="1314"/>
      <c r="Y9" s="1315"/>
      <c r="Z9" s="1314"/>
      <c r="AA9" s="1312"/>
    </row>
    <row r="10" spans="1:27" ht="21" customHeight="1">
      <c r="A10" s="154" t="s">
        <v>5</v>
      </c>
      <c r="B10" s="143">
        <v>503</v>
      </c>
      <c r="C10" s="144">
        <v>5899</v>
      </c>
      <c r="D10" s="144">
        <v>2</v>
      </c>
      <c r="E10" s="144">
        <v>683</v>
      </c>
      <c r="F10" s="144">
        <v>16</v>
      </c>
      <c r="G10" s="144">
        <v>2608</v>
      </c>
      <c r="H10" s="144">
        <v>230</v>
      </c>
      <c r="I10" s="144">
        <v>739</v>
      </c>
      <c r="J10" s="144">
        <v>1</v>
      </c>
      <c r="K10" s="144">
        <v>369</v>
      </c>
      <c r="L10" s="144">
        <v>9</v>
      </c>
      <c r="M10" s="144">
        <v>1478</v>
      </c>
      <c r="N10" s="144">
        <v>128</v>
      </c>
      <c r="O10" s="144">
        <v>0</v>
      </c>
      <c r="P10" s="144">
        <v>0</v>
      </c>
      <c r="Q10" s="144">
        <v>0</v>
      </c>
      <c r="R10" s="144">
        <v>114</v>
      </c>
      <c r="S10" s="144">
        <v>0</v>
      </c>
      <c r="T10" s="144">
        <v>1</v>
      </c>
      <c r="U10" s="144">
        <v>22</v>
      </c>
      <c r="V10" s="144">
        <v>2</v>
      </c>
      <c r="W10" s="144">
        <v>0</v>
      </c>
      <c r="X10" s="144">
        <v>0</v>
      </c>
      <c r="Y10" s="144">
        <v>1</v>
      </c>
      <c r="Z10" s="144">
        <v>1</v>
      </c>
      <c r="AA10" s="155">
        <v>0</v>
      </c>
    </row>
    <row r="11" spans="1:27" ht="21" customHeight="1">
      <c r="A11" s="156" t="s">
        <v>6</v>
      </c>
      <c r="B11" s="143">
        <v>508</v>
      </c>
      <c r="C11" s="144">
        <v>6229</v>
      </c>
      <c r="D11" s="144">
        <v>2</v>
      </c>
      <c r="E11" s="144">
        <v>729</v>
      </c>
      <c r="F11" s="144">
        <v>16</v>
      </c>
      <c r="G11" s="144">
        <v>2573</v>
      </c>
      <c r="H11" s="144">
        <v>227</v>
      </c>
      <c r="I11" s="144">
        <v>766</v>
      </c>
      <c r="J11" s="144">
        <v>1</v>
      </c>
      <c r="K11" s="144">
        <v>363</v>
      </c>
      <c r="L11" s="144">
        <v>10</v>
      </c>
      <c r="M11" s="144">
        <v>1776</v>
      </c>
      <c r="N11" s="144">
        <v>132</v>
      </c>
      <c r="O11" s="144">
        <v>0</v>
      </c>
      <c r="P11" s="144">
        <v>0</v>
      </c>
      <c r="Q11" s="144">
        <v>0</v>
      </c>
      <c r="R11" s="144">
        <v>115</v>
      </c>
      <c r="S11" s="144">
        <v>0</v>
      </c>
      <c r="T11" s="144">
        <v>1</v>
      </c>
      <c r="U11" s="144">
        <v>22</v>
      </c>
      <c r="V11" s="144">
        <v>4</v>
      </c>
      <c r="W11" s="144">
        <v>0</v>
      </c>
      <c r="X11" s="144">
        <v>0</v>
      </c>
      <c r="Y11" s="144">
        <v>1</v>
      </c>
      <c r="Z11" s="144">
        <v>1</v>
      </c>
      <c r="AA11" s="155">
        <v>0</v>
      </c>
    </row>
    <row r="12" spans="1:27" ht="21" customHeight="1">
      <c r="A12" s="156" t="s">
        <v>7</v>
      </c>
      <c r="B12" s="143">
        <v>516</v>
      </c>
      <c r="C12" s="144">
        <v>6176</v>
      </c>
      <c r="D12" s="144">
        <v>2</v>
      </c>
      <c r="E12" s="144">
        <v>741</v>
      </c>
      <c r="F12" s="144">
        <v>17</v>
      </c>
      <c r="G12" s="144">
        <v>2658</v>
      </c>
      <c r="H12" s="144">
        <v>231</v>
      </c>
      <c r="I12" s="144">
        <v>661</v>
      </c>
      <c r="J12" s="144">
        <v>1</v>
      </c>
      <c r="K12" s="144">
        <v>369</v>
      </c>
      <c r="L12" s="144">
        <v>10</v>
      </c>
      <c r="M12" s="144">
        <v>1725</v>
      </c>
      <c r="N12" s="144">
        <v>134</v>
      </c>
      <c r="O12" s="144">
        <v>0</v>
      </c>
      <c r="P12" s="144">
        <v>0</v>
      </c>
      <c r="Q12" s="144">
        <v>0</v>
      </c>
      <c r="R12" s="144">
        <v>116</v>
      </c>
      <c r="S12" s="144">
        <v>0</v>
      </c>
      <c r="T12" s="144">
        <v>1</v>
      </c>
      <c r="U12" s="144">
        <v>22</v>
      </c>
      <c r="V12" s="144">
        <v>4</v>
      </c>
      <c r="W12" s="144">
        <v>0</v>
      </c>
      <c r="X12" s="144">
        <v>0</v>
      </c>
      <c r="Y12" s="144">
        <v>1</v>
      </c>
      <c r="Z12" s="144">
        <v>1</v>
      </c>
      <c r="AA12" s="155">
        <v>0</v>
      </c>
    </row>
    <row r="13" spans="1:27" ht="21" customHeight="1">
      <c r="A13" s="156" t="s">
        <v>8</v>
      </c>
      <c r="B13" s="143">
        <v>529</v>
      </c>
      <c r="C13" s="144">
        <v>6394</v>
      </c>
      <c r="D13" s="144">
        <v>2</v>
      </c>
      <c r="E13" s="144">
        <v>765</v>
      </c>
      <c r="F13" s="144">
        <v>17</v>
      </c>
      <c r="G13" s="144">
        <v>2651</v>
      </c>
      <c r="H13" s="144">
        <v>238</v>
      </c>
      <c r="I13" s="144">
        <v>624</v>
      </c>
      <c r="J13" s="144">
        <v>1</v>
      </c>
      <c r="K13" s="144">
        <v>369</v>
      </c>
      <c r="L13" s="144">
        <v>10</v>
      </c>
      <c r="M13" s="144">
        <v>1963</v>
      </c>
      <c r="N13" s="144">
        <v>139</v>
      </c>
      <c r="O13" s="144">
        <v>0</v>
      </c>
      <c r="P13" s="144">
        <v>0</v>
      </c>
      <c r="Q13" s="144">
        <v>0</v>
      </c>
      <c r="R13" s="144">
        <v>117</v>
      </c>
      <c r="S13" s="144">
        <v>0</v>
      </c>
      <c r="T13" s="144">
        <v>1</v>
      </c>
      <c r="U13" s="144">
        <v>22</v>
      </c>
      <c r="V13" s="144">
        <v>4</v>
      </c>
      <c r="W13" s="144">
        <v>0</v>
      </c>
      <c r="X13" s="144">
        <v>0</v>
      </c>
      <c r="Y13" s="144">
        <v>1</v>
      </c>
      <c r="Z13" s="144">
        <v>1</v>
      </c>
      <c r="AA13" s="155">
        <v>0</v>
      </c>
    </row>
    <row r="14" spans="1:27" ht="21" customHeight="1">
      <c r="A14" s="157" t="s">
        <v>9</v>
      </c>
      <c r="B14" s="145">
        <v>540</v>
      </c>
      <c r="C14" s="145">
        <v>6427</v>
      </c>
      <c r="D14" s="145">
        <v>2</v>
      </c>
      <c r="E14" s="145">
        <v>757</v>
      </c>
      <c r="F14" s="145">
        <v>19</v>
      </c>
      <c r="G14" s="145">
        <v>2800</v>
      </c>
      <c r="H14" s="145">
        <v>244</v>
      </c>
      <c r="I14" s="145">
        <v>610</v>
      </c>
      <c r="J14" s="145">
        <v>1</v>
      </c>
      <c r="K14" s="145">
        <v>350</v>
      </c>
      <c r="L14" s="145">
        <v>9</v>
      </c>
      <c r="M14" s="145">
        <v>1910</v>
      </c>
      <c r="N14" s="145">
        <v>142</v>
      </c>
      <c r="O14" s="145">
        <v>0</v>
      </c>
      <c r="P14" s="145">
        <v>0</v>
      </c>
      <c r="Q14" s="145">
        <v>0</v>
      </c>
      <c r="R14" s="145">
        <v>120</v>
      </c>
      <c r="S14" s="145">
        <v>0</v>
      </c>
      <c r="T14" s="145">
        <v>0</v>
      </c>
      <c r="U14" s="145">
        <v>0</v>
      </c>
      <c r="V14" s="145">
        <v>3</v>
      </c>
      <c r="W14" s="145">
        <v>0</v>
      </c>
      <c r="X14" s="145">
        <v>0</v>
      </c>
      <c r="Y14" s="145">
        <v>1</v>
      </c>
      <c r="Z14" s="145">
        <v>1</v>
      </c>
      <c r="AA14" s="158">
        <v>0</v>
      </c>
    </row>
    <row r="15" spans="1:27" s="42" customFormat="1" ht="21" customHeight="1">
      <c r="A15" s="159" t="s">
        <v>546</v>
      </c>
      <c r="B15" s="146">
        <v>538</v>
      </c>
      <c r="C15" s="146">
        <v>6516</v>
      </c>
      <c r="D15" s="146">
        <v>2</v>
      </c>
      <c r="E15" s="146">
        <v>788</v>
      </c>
      <c r="F15" s="146">
        <v>19</v>
      </c>
      <c r="G15" s="146">
        <v>2779</v>
      </c>
      <c r="H15" s="146">
        <v>244</v>
      </c>
      <c r="I15" s="146">
        <v>587</v>
      </c>
      <c r="J15" s="146">
        <v>1</v>
      </c>
      <c r="K15" s="146">
        <v>350</v>
      </c>
      <c r="L15" s="146">
        <v>10</v>
      </c>
      <c r="M15" s="146">
        <v>1998</v>
      </c>
      <c r="N15" s="146">
        <v>142</v>
      </c>
      <c r="O15" s="146">
        <v>0</v>
      </c>
      <c r="P15" s="146">
        <v>0</v>
      </c>
      <c r="Q15" s="146">
        <v>0</v>
      </c>
      <c r="R15" s="146">
        <v>117</v>
      </c>
      <c r="S15" s="146">
        <v>14</v>
      </c>
      <c r="T15" s="146">
        <v>0</v>
      </c>
      <c r="U15" s="146">
        <v>0</v>
      </c>
      <c r="V15" s="146">
        <v>3</v>
      </c>
      <c r="W15" s="146">
        <v>0</v>
      </c>
      <c r="X15" s="146">
        <v>0</v>
      </c>
      <c r="Y15" s="146">
        <v>1</v>
      </c>
      <c r="Z15" s="146">
        <v>1</v>
      </c>
      <c r="AA15" s="160">
        <v>0</v>
      </c>
    </row>
    <row r="16" spans="1:27" ht="21" customHeight="1">
      <c r="A16" s="154"/>
      <c r="B16" s="161">
        <f>SUM(B17:B39)</f>
        <v>538</v>
      </c>
      <c r="C16" s="161">
        <f t="shared" ref="C16:AA16" si="0">SUM(C17:C39)</f>
        <v>6516</v>
      </c>
      <c r="D16" s="161">
        <f t="shared" si="0"/>
        <v>2</v>
      </c>
      <c r="E16" s="161">
        <f t="shared" si="0"/>
        <v>788</v>
      </c>
      <c r="F16" s="161">
        <f t="shared" si="0"/>
        <v>19</v>
      </c>
      <c r="G16" s="161">
        <f t="shared" si="0"/>
        <v>2779</v>
      </c>
      <c r="H16" s="161">
        <f t="shared" si="0"/>
        <v>244</v>
      </c>
      <c r="I16" s="161">
        <f t="shared" si="0"/>
        <v>587</v>
      </c>
      <c r="J16" s="161">
        <f t="shared" si="0"/>
        <v>1</v>
      </c>
      <c r="K16" s="161">
        <f t="shared" si="0"/>
        <v>350</v>
      </c>
      <c r="L16" s="161">
        <f t="shared" si="0"/>
        <v>10</v>
      </c>
      <c r="M16" s="161">
        <f t="shared" si="0"/>
        <v>1998</v>
      </c>
      <c r="N16" s="161">
        <f t="shared" si="0"/>
        <v>142</v>
      </c>
      <c r="O16" s="161">
        <f t="shared" si="0"/>
        <v>0</v>
      </c>
      <c r="P16" s="161">
        <f t="shared" si="0"/>
        <v>0</v>
      </c>
      <c r="Q16" s="161">
        <f t="shared" si="0"/>
        <v>0</v>
      </c>
      <c r="R16" s="161">
        <f t="shared" si="0"/>
        <v>117</v>
      </c>
      <c r="S16" s="161">
        <f t="shared" si="0"/>
        <v>14</v>
      </c>
      <c r="T16" s="161">
        <f t="shared" si="0"/>
        <v>0</v>
      </c>
      <c r="U16" s="161">
        <f t="shared" si="0"/>
        <v>0</v>
      </c>
      <c r="V16" s="161">
        <f t="shared" si="0"/>
        <v>3</v>
      </c>
      <c r="W16" s="161">
        <f t="shared" si="0"/>
        <v>0</v>
      </c>
      <c r="X16" s="161">
        <f t="shared" si="0"/>
        <v>0</v>
      </c>
      <c r="Y16" s="161">
        <f t="shared" si="0"/>
        <v>1</v>
      </c>
      <c r="Z16" s="161">
        <f t="shared" si="0"/>
        <v>1</v>
      </c>
      <c r="AA16" s="1217">
        <f t="shared" si="0"/>
        <v>0</v>
      </c>
    </row>
    <row r="17" spans="1:27" ht="21" customHeight="1">
      <c r="A17" s="163" t="s">
        <v>10</v>
      </c>
      <c r="B17" s="143">
        <v>6</v>
      </c>
      <c r="C17" s="144">
        <v>29</v>
      </c>
      <c r="D17" s="144">
        <v>0</v>
      </c>
      <c r="E17" s="144">
        <v>0</v>
      </c>
      <c r="F17" s="144">
        <v>0</v>
      </c>
      <c r="G17" s="144">
        <v>0</v>
      </c>
      <c r="H17" s="144">
        <v>4</v>
      </c>
      <c r="I17" s="144">
        <v>29</v>
      </c>
      <c r="J17" s="144">
        <v>0</v>
      </c>
      <c r="K17" s="144">
        <v>0</v>
      </c>
      <c r="L17" s="144"/>
      <c r="M17" s="144"/>
      <c r="N17" s="144">
        <v>2</v>
      </c>
      <c r="O17" s="144">
        <v>0</v>
      </c>
      <c r="P17" s="144">
        <v>0</v>
      </c>
      <c r="Q17" s="144">
        <v>0</v>
      </c>
      <c r="R17" s="144">
        <v>0</v>
      </c>
      <c r="S17" s="144">
        <v>0</v>
      </c>
      <c r="T17" s="144">
        <v>0</v>
      </c>
      <c r="U17" s="144">
        <v>0</v>
      </c>
      <c r="V17" s="144">
        <v>0</v>
      </c>
      <c r="W17" s="144">
        <v>0</v>
      </c>
      <c r="X17" s="144">
        <v>0</v>
      </c>
      <c r="Y17" s="144">
        <v>0</v>
      </c>
      <c r="Z17" s="144">
        <v>0</v>
      </c>
      <c r="AA17" s="155"/>
    </row>
    <row r="18" spans="1:27" ht="21" customHeight="1">
      <c r="A18" s="163" t="s">
        <v>11</v>
      </c>
      <c r="B18" s="143">
        <v>39</v>
      </c>
      <c r="C18" s="144">
        <v>306</v>
      </c>
      <c r="D18" s="144">
        <v>0</v>
      </c>
      <c r="E18" s="144">
        <v>0</v>
      </c>
      <c r="F18" s="144">
        <v>1</v>
      </c>
      <c r="G18" s="144">
        <v>85</v>
      </c>
      <c r="H18" s="144">
        <v>12</v>
      </c>
      <c r="I18" s="144">
        <v>24</v>
      </c>
      <c r="J18" s="144">
        <v>0</v>
      </c>
      <c r="K18" s="144">
        <v>0</v>
      </c>
      <c r="L18" s="144">
        <v>1</v>
      </c>
      <c r="M18" s="144">
        <v>197</v>
      </c>
      <c r="N18" s="144">
        <v>13</v>
      </c>
      <c r="O18" s="144">
        <v>0</v>
      </c>
      <c r="P18" s="144">
        <v>0</v>
      </c>
      <c r="Q18" s="144">
        <v>0</v>
      </c>
      <c r="R18" s="144">
        <v>12</v>
      </c>
      <c r="S18" s="144">
        <v>0</v>
      </c>
      <c r="T18" s="144">
        <v>0</v>
      </c>
      <c r="U18" s="144">
        <v>0</v>
      </c>
      <c r="V18" s="144">
        <v>0</v>
      </c>
      <c r="W18" s="144">
        <v>0</v>
      </c>
      <c r="X18" s="144">
        <v>0</v>
      </c>
      <c r="Y18" s="144">
        <v>0</v>
      </c>
      <c r="Z18" s="144">
        <v>0</v>
      </c>
      <c r="AA18" s="155">
        <v>0</v>
      </c>
    </row>
    <row r="19" spans="1:27" ht="21" customHeight="1">
      <c r="A19" s="163" t="s">
        <v>12</v>
      </c>
      <c r="B19" s="143">
        <v>6</v>
      </c>
      <c r="C19" s="144">
        <v>0</v>
      </c>
      <c r="D19" s="144">
        <v>0</v>
      </c>
      <c r="E19" s="144">
        <v>0</v>
      </c>
      <c r="F19" s="144"/>
      <c r="G19" s="144"/>
      <c r="H19" s="144">
        <v>3</v>
      </c>
      <c r="I19" s="144">
        <v>0</v>
      </c>
      <c r="J19" s="144">
        <v>0</v>
      </c>
      <c r="K19" s="144">
        <v>0</v>
      </c>
      <c r="L19" s="144">
        <v>0</v>
      </c>
      <c r="M19" s="144">
        <v>0</v>
      </c>
      <c r="N19" s="144">
        <v>2</v>
      </c>
      <c r="O19" s="144">
        <v>0</v>
      </c>
      <c r="P19" s="144">
        <v>0</v>
      </c>
      <c r="Q19" s="144">
        <v>0</v>
      </c>
      <c r="R19" s="144">
        <v>1</v>
      </c>
      <c r="S19" s="144">
        <v>0</v>
      </c>
      <c r="T19" s="144">
        <v>0</v>
      </c>
      <c r="U19" s="144">
        <v>0</v>
      </c>
      <c r="V19" s="144">
        <v>0</v>
      </c>
      <c r="W19" s="144">
        <v>0</v>
      </c>
      <c r="X19" s="144">
        <v>0</v>
      </c>
      <c r="Y19" s="144">
        <v>0</v>
      </c>
      <c r="Z19" s="144">
        <v>0</v>
      </c>
      <c r="AA19" s="155">
        <v>0</v>
      </c>
    </row>
    <row r="20" spans="1:27" ht="21" customHeight="1">
      <c r="A20" s="163" t="s">
        <v>13</v>
      </c>
      <c r="B20" s="143">
        <v>33</v>
      </c>
      <c r="C20" s="144">
        <v>73</v>
      </c>
      <c r="D20" s="144">
        <v>0</v>
      </c>
      <c r="E20" s="144">
        <v>0</v>
      </c>
      <c r="F20" s="144">
        <v>1</v>
      </c>
      <c r="G20" s="144">
        <v>38</v>
      </c>
      <c r="H20" s="144">
        <v>17</v>
      </c>
      <c r="I20" s="144">
        <v>35</v>
      </c>
      <c r="J20" s="144">
        <v>0</v>
      </c>
      <c r="K20" s="144">
        <v>0</v>
      </c>
      <c r="L20" s="144">
        <v>0</v>
      </c>
      <c r="M20" s="144">
        <v>0</v>
      </c>
      <c r="N20" s="144">
        <v>8</v>
      </c>
      <c r="O20" s="144">
        <v>0</v>
      </c>
      <c r="P20" s="144">
        <v>0</v>
      </c>
      <c r="Q20" s="144">
        <v>0</v>
      </c>
      <c r="R20" s="144">
        <v>7</v>
      </c>
      <c r="S20" s="144">
        <v>0</v>
      </c>
      <c r="T20" s="144">
        <v>0</v>
      </c>
      <c r="U20" s="144">
        <v>0</v>
      </c>
      <c r="V20" s="144">
        <v>0</v>
      </c>
      <c r="W20" s="144">
        <v>0</v>
      </c>
      <c r="X20" s="144">
        <v>0</v>
      </c>
      <c r="Y20" s="144">
        <v>0</v>
      </c>
      <c r="Z20" s="144">
        <v>0</v>
      </c>
      <c r="AA20" s="155">
        <v>0</v>
      </c>
    </row>
    <row r="21" spans="1:27" ht="21" customHeight="1">
      <c r="A21" s="163" t="s">
        <v>14</v>
      </c>
      <c r="B21" s="143">
        <v>15</v>
      </c>
      <c r="C21" s="144">
        <v>509</v>
      </c>
      <c r="D21" s="144">
        <v>0</v>
      </c>
      <c r="E21" s="144">
        <v>0</v>
      </c>
      <c r="F21" s="144">
        <v>1</v>
      </c>
      <c r="G21" s="144">
        <v>161</v>
      </c>
      <c r="H21" s="144">
        <v>5</v>
      </c>
      <c r="I21" s="144">
        <v>0</v>
      </c>
      <c r="J21" s="144">
        <v>0</v>
      </c>
      <c r="K21" s="144">
        <v>0</v>
      </c>
      <c r="L21" s="144">
        <v>2</v>
      </c>
      <c r="M21" s="144">
        <v>348</v>
      </c>
      <c r="N21" s="144">
        <v>4</v>
      </c>
      <c r="O21" s="144">
        <v>0</v>
      </c>
      <c r="P21" s="144">
        <v>0</v>
      </c>
      <c r="Q21" s="144">
        <v>0</v>
      </c>
      <c r="R21" s="144">
        <v>3</v>
      </c>
      <c r="S21" s="144">
        <v>0</v>
      </c>
      <c r="T21" s="144">
        <v>0</v>
      </c>
      <c r="U21" s="144">
        <v>0</v>
      </c>
      <c r="V21" s="144">
        <v>0</v>
      </c>
      <c r="W21" s="144">
        <v>0</v>
      </c>
      <c r="X21" s="144">
        <v>0</v>
      </c>
      <c r="Y21" s="144">
        <v>1</v>
      </c>
      <c r="Z21" s="144">
        <v>0</v>
      </c>
      <c r="AA21" s="155">
        <v>0</v>
      </c>
    </row>
    <row r="22" spans="1:27" ht="21" customHeight="1">
      <c r="A22" s="163" t="s">
        <v>15</v>
      </c>
      <c r="B22" s="143">
        <v>42</v>
      </c>
      <c r="C22" s="144">
        <v>837</v>
      </c>
      <c r="D22" s="144">
        <v>0</v>
      </c>
      <c r="E22" s="144">
        <v>0</v>
      </c>
      <c r="F22" s="144">
        <v>3</v>
      </c>
      <c r="G22" s="144">
        <v>735</v>
      </c>
      <c r="H22" s="144">
        <v>22</v>
      </c>
      <c r="I22" s="144">
        <v>102</v>
      </c>
      <c r="J22" s="144">
        <v>0</v>
      </c>
      <c r="K22" s="144">
        <v>0</v>
      </c>
      <c r="L22" s="144">
        <v>0</v>
      </c>
      <c r="M22" s="144">
        <v>0</v>
      </c>
      <c r="N22" s="144">
        <v>11</v>
      </c>
      <c r="O22" s="144">
        <v>0</v>
      </c>
      <c r="P22" s="144">
        <v>0</v>
      </c>
      <c r="Q22" s="144">
        <v>0</v>
      </c>
      <c r="R22" s="144">
        <v>6</v>
      </c>
      <c r="S22" s="144">
        <v>0</v>
      </c>
      <c r="T22" s="144">
        <v>0</v>
      </c>
      <c r="U22" s="144">
        <v>0</v>
      </c>
      <c r="V22" s="144">
        <v>0</v>
      </c>
      <c r="W22" s="144">
        <v>0</v>
      </c>
      <c r="X22" s="144">
        <v>0</v>
      </c>
      <c r="Y22" s="144">
        <v>0</v>
      </c>
      <c r="Z22" s="144">
        <v>0</v>
      </c>
      <c r="AA22" s="155">
        <v>0</v>
      </c>
    </row>
    <row r="23" spans="1:27" ht="21" customHeight="1">
      <c r="A23" s="163" t="s">
        <v>16</v>
      </c>
      <c r="B23" s="143">
        <v>8</v>
      </c>
      <c r="C23" s="144">
        <v>29</v>
      </c>
      <c r="D23" s="144">
        <v>0</v>
      </c>
      <c r="E23" s="144">
        <v>0</v>
      </c>
      <c r="F23" s="144"/>
      <c r="G23" s="144">
        <v>0</v>
      </c>
      <c r="H23" s="144">
        <v>4</v>
      </c>
      <c r="I23" s="144">
        <v>29</v>
      </c>
      <c r="J23" s="144">
        <v>0</v>
      </c>
      <c r="K23" s="144">
        <v>0</v>
      </c>
      <c r="L23" s="144">
        <v>0</v>
      </c>
      <c r="M23" s="144">
        <v>0</v>
      </c>
      <c r="N23" s="144">
        <v>1</v>
      </c>
      <c r="O23" s="144">
        <v>0</v>
      </c>
      <c r="P23" s="144">
        <v>0</v>
      </c>
      <c r="Q23" s="144">
        <v>0</v>
      </c>
      <c r="R23" s="144">
        <v>3</v>
      </c>
      <c r="S23" s="144">
        <v>0</v>
      </c>
      <c r="T23" s="144">
        <v>0</v>
      </c>
      <c r="U23" s="144">
        <v>0</v>
      </c>
      <c r="V23" s="144">
        <v>0</v>
      </c>
      <c r="W23" s="144">
        <v>0</v>
      </c>
      <c r="X23" s="144">
        <v>0</v>
      </c>
      <c r="Y23" s="144">
        <v>0</v>
      </c>
      <c r="Z23" s="144">
        <v>0</v>
      </c>
      <c r="AA23" s="155">
        <v>0</v>
      </c>
    </row>
    <row r="24" spans="1:27" ht="21" customHeight="1">
      <c r="A24" s="163" t="s">
        <v>17</v>
      </c>
      <c r="B24" s="143">
        <v>17</v>
      </c>
      <c r="C24" s="144">
        <v>30</v>
      </c>
      <c r="D24" s="144">
        <v>0</v>
      </c>
      <c r="E24" s="144">
        <v>0</v>
      </c>
      <c r="F24" s="144">
        <v>1</v>
      </c>
      <c r="G24" s="144">
        <v>30</v>
      </c>
      <c r="H24" s="144">
        <v>10</v>
      </c>
      <c r="I24" s="144">
        <v>0</v>
      </c>
      <c r="J24" s="144">
        <v>0</v>
      </c>
      <c r="K24" s="144">
        <v>0</v>
      </c>
      <c r="L24" s="144">
        <v>0</v>
      </c>
      <c r="M24" s="144">
        <v>0</v>
      </c>
      <c r="N24" s="144">
        <v>4</v>
      </c>
      <c r="O24" s="144">
        <v>0</v>
      </c>
      <c r="P24" s="144">
        <v>0</v>
      </c>
      <c r="Q24" s="144">
        <v>0</v>
      </c>
      <c r="R24" s="144">
        <v>2</v>
      </c>
      <c r="S24" s="144">
        <v>0</v>
      </c>
      <c r="T24" s="144">
        <v>0</v>
      </c>
      <c r="U24" s="144">
        <v>0</v>
      </c>
      <c r="V24" s="144">
        <v>0</v>
      </c>
      <c r="W24" s="144">
        <v>0</v>
      </c>
      <c r="X24" s="144">
        <v>0</v>
      </c>
      <c r="Y24" s="144">
        <v>0</v>
      </c>
      <c r="Z24" s="144">
        <v>0</v>
      </c>
      <c r="AA24" s="155">
        <v>0</v>
      </c>
    </row>
    <row r="25" spans="1:27" ht="21" customHeight="1">
      <c r="A25" s="163" t="s">
        <v>18</v>
      </c>
      <c r="B25" s="143">
        <v>34</v>
      </c>
      <c r="C25" s="144">
        <v>192</v>
      </c>
      <c r="D25" s="144">
        <v>0</v>
      </c>
      <c r="E25" s="144">
        <v>0</v>
      </c>
      <c r="F25" s="144">
        <v>2</v>
      </c>
      <c r="G25" s="144">
        <v>182</v>
      </c>
      <c r="H25" s="144">
        <v>15</v>
      </c>
      <c r="I25" s="144">
        <v>10</v>
      </c>
      <c r="J25" s="144">
        <v>0</v>
      </c>
      <c r="K25" s="144">
        <v>0</v>
      </c>
      <c r="L25" s="144">
        <v>0</v>
      </c>
      <c r="M25" s="144">
        <v>0</v>
      </c>
      <c r="N25" s="144">
        <v>10</v>
      </c>
      <c r="O25" s="144">
        <v>0</v>
      </c>
      <c r="P25" s="144">
        <v>0</v>
      </c>
      <c r="Q25" s="144">
        <v>0</v>
      </c>
      <c r="R25" s="144">
        <v>6</v>
      </c>
      <c r="S25" s="144">
        <v>0</v>
      </c>
      <c r="T25" s="144">
        <v>0</v>
      </c>
      <c r="U25" s="144">
        <v>0</v>
      </c>
      <c r="V25" s="144">
        <v>1</v>
      </c>
      <c r="W25" s="144">
        <v>0</v>
      </c>
      <c r="X25" s="144">
        <v>0</v>
      </c>
      <c r="Y25" s="144">
        <v>0</v>
      </c>
      <c r="Z25" s="144">
        <v>0</v>
      </c>
      <c r="AA25" s="155">
        <v>0</v>
      </c>
    </row>
    <row r="26" spans="1:27" ht="21" customHeight="1">
      <c r="A26" s="163" t="s">
        <v>19</v>
      </c>
      <c r="B26" s="143">
        <v>14</v>
      </c>
      <c r="C26" s="144">
        <v>38</v>
      </c>
      <c r="D26" s="144">
        <v>0</v>
      </c>
      <c r="E26" s="144">
        <v>0</v>
      </c>
      <c r="F26" s="144">
        <v>0</v>
      </c>
      <c r="G26" s="144">
        <v>0</v>
      </c>
      <c r="H26" s="144">
        <v>6</v>
      </c>
      <c r="I26" s="144">
        <v>38</v>
      </c>
      <c r="J26" s="144">
        <v>0</v>
      </c>
      <c r="K26" s="144">
        <v>0</v>
      </c>
      <c r="L26" s="144">
        <v>0</v>
      </c>
      <c r="M26" s="144">
        <v>0</v>
      </c>
      <c r="N26" s="144">
        <v>3</v>
      </c>
      <c r="O26" s="144">
        <v>0</v>
      </c>
      <c r="P26" s="144">
        <v>0</v>
      </c>
      <c r="Q26" s="144">
        <v>0</v>
      </c>
      <c r="R26" s="144">
        <v>5</v>
      </c>
      <c r="S26" s="144">
        <v>0</v>
      </c>
      <c r="T26" s="144">
        <v>0</v>
      </c>
      <c r="U26" s="144">
        <v>0</v>
      </c>
      <c r="V26" s="144">
        <v>0</v>
      </c>
      <c r="W26" s="144">
        <v>0</v>
      </c>
      <c r="X26" s="144">
        <v>0</v>
      </c>
      <c r="Y26" s="144">
        <v>0</v>
      </c>
      <c r="Z26" s="144">
        <v>0</v>
      </c>
      <c r="AA26" s="155">
        <v>0</v>
      </c>
    </row>
    <row r="27" spans="1:27" ht="21" customHeight="1">
      <c r="A27" s="163" t="s">
        <v>20</v>
      </c>
      <c r="B27" s="143">
        <v>12</v>
      </c>
      <c r="C27" s="144">
        <v>133</v>
      </c>
      <c r="D27" s="144">
        <v>0</v>
      </c>
      <c r="E27" s="144">
        <v>0</v>
      </c>
      <c r="F27" s="144">
        <v>1</v>
      </c>
      <c r="G27" s="144">
        <v>130</v>
      </c>
      <c r="H27" s="144">
        <v>4</v>
      </c>
      <c r="I27" s="144">
        <v>3</v>
      </c>
      <c r="J27" s="144">
        <v>0</v>
      </c>
      <c r="K27" s="144">
        <v>0</v>
      </c>
      <c r="L27" s="144"/>
      <c r="M27" s="144">
        <v>0</v>
      </c>
      <c r="N27" s="144">
        <v>3</v>
      </c>
      <c r="O27" s="144">
        <v>0</v>
      </c>
      <c r="P27" s="144">
        <v>0</v>
      </c>
      <c r="Q27" s="144">
        <v>0</v>
      </c>
      <c r="R27" s="144">
        <v>4</v>
      </c>
      <c r="S27" s="144">
        <v>0</v>
      </c>
      <c r="T27" s="144">
        <v>0</v>
      </c>
      <c r="U27" s="144">
        <v>0</v>
      </c>
      <c r="V27" s="144">
        <v>0</v>
      </c>
      <c r="W27" s="144">
        <v>0</v>
      </c>
      <c r="X27" s="144">
        <v>0</v>
      </c>
      <c r="Y27" s="144">
        <v>0</v>
      </c>
      <c r="Z27" s="144">
        <v>0</v>
      </c>
      <c r="AA27" s="155">
        <v>0</v>
      </c>
    </row>
    <row r="28" spans="1:27" ht="21" customHeight="1">
      <c r="A28" s="163" t="s">
        <v>21</v>
      </c>
      <c r="B28" s="143">
        <v>24</v>
      </c>
      <c r="C28" s="144">
        <v>230</v>
      </c>
      <c r="D28" s="144">
        <v>0</v>
      </c>
      <c r="E28" s="144">
        <v>0</v>
      </c>
      <c r="F28" s="144">
        <v>1</v>
      </c>
      <c r="G28" s="144">
        <v>201</v>
      </c>
      <c r="H28" s="144">
        <v>9</v>
      </c>
      <c r="I28" s="144">
        <v>29</v>
      </c>
      <c r="J28" s="144">
        <v>0</v>
      </c>
      <c r="K28" s="144">
        <v>0</v>
      </c>
      <c r="L28" s="144">
        <v>0</v>
      </c>
      <c r="M28" s="144">
        <v>0</v>
      </c>
      <c r="N28" s="144">
        <v>9</v>
      </c>
      <c r="O28" s="144">
        <v>0</v>
      </c>
      <c r="P28" s="144">
        <v>0</v>
      </c>
      <c r="Q28" s="144">
        <v>0</v>
      </c>
      <c r="R28" s="144">
        <v>5</v>
      </c>
      <c r="S28" s="144">
        <v>0</v>
      </c>
      <c r="T28" s="144">
        <v>0</v>
      </c>
      <c r="U28" s="144">
        <v>0</v>
      </c>
      <c r="V28" s="144">
        <v>0</v>
      </c>
      <c r="W28" s="144">
        <v>0</v>
      </c>
      <c r="X28" s="144">
        <v>0</v>
      </c>
      <c r="Y28" s="144">
        <v>0</v>
      </c>
      <c r="Z28" s="144">
        <v>0</v>
      </c>
      <c r="AA28" s="155">
        <v>0</v>
      </c>
    </row>
    <row r="29" spans="1:27" ht="21" customHeight="1">
      <c r="A29" s="163" t="s">
        <v>22</v>
      </c>
      <c r="B29" s="143">
        <v>24</v>
      </c>
      <c r="C29" s="144">
        <v>742</v>
      </c>
      <c r="D29" s="144">
        <v>0</v>
      </c>
      <c r="E29" s="144">
        <v>0</v>
      </c>
      <c r="F29" s="144">
        <v>0</v>
      </c>
      <c r="G29" s="144">
        <v>0</v>
      </c>
      <c r="H29" s="144">
        <v>9</v>
      </c>
      <c r="I29" s="144">
        <v>29</v>
      </c>
      <c r="J29" s="144">
        <v>0</v>
      </c>
      <c r="K29" s="144">
        <v>0</v>
      </c>
      <c r="L29" s="144">
        <v>3</v>
      </c>
      <c r="M29" s="144">
        <v>713</v>
      </c>
      <c r="N29" s="144">
        <v>5</v>
      </c>
      <c r="O29" s="144">
        <v>0</v>
      </c>
      <c r="P29" s="144">
        <v>0</v>
      </c>
      <c r="Q29" s="144">
        <v>0</v>
      </c>
      <c r="R29" s="144">
        <v>7</v>
      </c>
      <c r="S29" s="144">
        <v>0</v>
      </c>
      <c r="T29" s="144">
        <v>0</v>
      </c>
      <c r="U29" s="144">
        <v>0</v>
      </c>
      <c r="V29" s="144">
        <v>0</v>
      </c>
      <c r="W29" s="144">
        <v>0</v>
      </c>
      <c r="X29" s="144">
        <v>0</v>
      </c>
      <c r="Y29" s="144">
        <v>0</v>
      </c>
      <c r="Z29" s="144">
        <v>0</v>
      </c>
      <c r="AA29" s="155">
        <v>0</v>
      </c>
    </row>
    <row r="30" spans="1:27" ht="21" customHeight="1">
      <c r="A30" s="163" t="s">
        <v>23</v>
      </c>
      <c r="B30" s="143">
        <v>6</v>
      </c>
      <c r="C30" s="144">
        <v>307</v>
      </c>
      <c r="D30" s="144">
        <v>0</v>
      </c>
      <c r="E30" s="144">
        <v>0</v>
      </c>
      <c r="F30" s="144">
        <v>1</v>
      </c>
      <c r="G30" s="144">
        <v>307</v>
      </c>
      <c r="H30" s="144">
        <v>3</v>
      </c>
      <c r="I30" s="144">
        <v>0</v>
      </c>
      <c r="J30" s="144">
        <v>0</v>
      </c>
      <c r="K30" s="144">
        <v>0</v>
      </c>
      <c r="L30" s="144">
        <v>0</v>
      </c>
      <c r="M30" s="144">
        <v>0</v>
      </c>
      <c r="N30" s="144">
        <v>1</v>
      </c>
      <c r="O30" s="144">
        <v>0</v>
      </c>
      <c r="P30" s="144">
        <v>0</v>
      </c>
      <c r="Q30" s="144">
        <v>0</v>
      </c>
      <c r="R30" s="144">
        <v>1</v>
      </c>
      <c r="S30" s="144">
        <v>0</v>
      </c>
      <c r="T30" s="144">
        <v>0</v>
      </c>
      <c r="U30" s="144">
        <v>0</v>
      </c>
      <c r="V30" s="144">
        <v>0</v>
      </c>
      <c r="W30" s="144">
        <v>0</v>
      </c>
      <c r="X30" s="144">
        <v>0</v>
      </c>
      <c r="Y30" s="144">
        <v>0</v>
      </c>
      <c r="Z30" s="144">
        <v>0</v>
      </c>
      <c r="AA30" s="155">
        <v>0</v>
      </c>
    </row>
    <row r="31" spans="1:27" ht="21" customHeight="1">
      <c r="A31" s="163" t="s">
        <v>24</v>
      </c>
      <c r="B31" s="143">
        <v>19</v>
      </c>
      <c r="C31" s="144">
        <v>6</v>
      </c>
      <c r="D31" s="144">
        <v>0</v>
      </c>
      <c r="E31" s="144">
        <v>0</v>
      </c>
      <c r="F31" s="144">
        <v>0</v>
      </c>
      <c r="G31" s="144">
        <v>0</v>
      </c>
      <c r="H31" s="144">
        <v>9</v>
      </c>
      <c r="I31" s="144">
        <v>6</v>
      </c>
      <c r="J31" s="144">
        <v>0</v>
      </c>
      <c r="K31" s="144">
        <v>0</v>
      </c>
      <c r="L31" s="144">
        <v>0</v>
      </c>
      <c r="M31" s="144">
        <v>0</v>
      </c>
      <c r="N31" s="144">
        <v>5</v>
      </c>
      <c r="O31" s="144">
        <v>0</v>
      </c>
      <c r="P31" s="144">
        <v>0</v>
      </c>
      <c r="Q31" s="144">
        <v>0</v>
      </c>
      <c r="R31" s="144">
        <v>5</v>
      </c>
      <c r="S31" s="144">
        <v>0</v>
      </c>
      <c r="T31" s="144">
        <v>0</v>
      </c>
      <c r="U31" s="144">
        <v>0</v>
      </c>
      <c r="V31" s="144">
        <v>0</v>
      </c>
      <c r="W31" s="144">
        <v>0</v>
      </c>
      <c r="X31" s="144">
        <v>0</v>
      </c>
      <c r="Y31" s="144">
        <v>0</v>
      </c>
      <c r="Z31" s="144">
        <v>0</v>
      </c>
      <c r="AA31" s="155">
        <v>0</v>
      </c>
    </row>
    <row r="32" spans="1:27" ht="21" customHeight="1">
      <c r="A32" s="163" t="s">
        <v>25</v>
      </c>
      <c r="B32" s="143">
        <v>15</v>
      </c>
      <c r="C32" s="144">
        <v>0</v>
      </c>
      <c r="D32" s="144">
        <v>0</v>
      </c>
      <c r="E32" s="144">
        <v>0</v>
      </c>
      <c r="F32" s="144">
        <v>0</v>
      </c>
      <c r="G32" s="144">
        <v>0</v>
      </c>
      <c r="H32" s="144">
        <v>7</v>
      </c>
      <c r="I32" s="144">
        <v>0</v>
      </c>
      <c r="J32" s="144">
        <v>0</v>
      </c>
      <c r="K32" s="144">
        <v>0</v>
      </c>
      <c r="L32" s="144">
        <v>0</v>
      </c>
      <c r="M32" s="144">
        <v>0</v>
      </c>
      <c r="N32" s="144">
        <v>4</v>
      </c>
      <c r="O32" s="144">
        <v>0</v>
      </c>
      <c r="P32" s="144">
        <v>0</v>
      </c>
      <c r="Q32" s="144">
        <v>0</v>
      </c>
      <c r="R32" s="144">
        <v>4</v>
      </c>
      <c r="S32" s="144">
        <v>0</v>
      </c>
      <c r="T32" s="144">
        <v>0</v>
      </c>
      <c r="U32" s="144">
        <v>0</v>
      </c>
      <c r="V32" s="144">
        <v>0</v>
      </c>
      <c r="W32" s="144">
        <v>0</v>
      </c>
      <c r="X32" s="144">
        <v>0</v>
      </c>
      <c r="Y32" s="144">
        <v>0</v>
      </c>
      <c r="Z32" s="144">
        <v>0</v>
      </c>
      <c r="AA32" s="155">
        <v>0</v>
      </c>
    </row>
    <row r="33" spans="1:34" ht="21" customHeight="1">
      <c r="A33" s="163" t="s">
        <v>26</v>
      </c>
      <c r="B33" s="143">
        <v>36</v>
      </c>
      <c r="C33" s="144">
        <v>25</v>
      </c>
      <c r="D33" s="144">
        <v>0</v>
      </c>
      <c r="E33" s="144">
        <v>0</v>
      </c>
      <c r="F33" s="144">
        <v>0</v>
      </c>
      <c r="G33" s="144">
        <v>0</v>
      </c>
      <c r="H33" s="144">
        <v>23</v>
      </c>
      <c r="I33" s="144">
        <v>25</v>
      </c>
      <c r="J33" s="144">
        <v>0</v>
      </c>
      <c r="K33" s="144">
        <v>0</v>
      </c>
      <c r="L33" s="144">
        <v>0</v>
      </c>
      <c r="M33" s="144">
        <v>0</v>
      </c>
      <c r="N33" s="144">
        <v>8</v>
      </c>
      <c r="O33" s="144">
        <v>0</v>
      </c>
      <c r="P33" s="144">
        <v>0</v>
      </c>
      <c r="Q33" s="144">
        <v>0</v>
      </c>
      <c r="R33" s="144">
        <v>5</v>
      </c>
      <c r="S33" s="144">
        <v>0</v>
      </c>
      <c r="T33" s="144">
        <v>0</v>
      </c>
      <c r="U33" s="144">
        <v>0</v>
      </c>
      <c r="V33" s="144">
        <v>0</v>
      </c>
      <c r="W33" s="144">
        <v>0</v>
      </c>
      <c r="X33" s="144">
        <v>0</v>
      </c>
      <c r="Y33" s="144">
        <v>0</v>
      </c>
      <c r="Z33" s="144">
        <v>0</v>
      </c>
      <c r="AA33" s="155">
        <v>0</v>
      </c>
    </row>
    <row r="34" spans="1:34" ht="21" customHeight="1">
      <c r="A34" s="163" t="s">
        <v>27</v>
      </c>
      <c r="B34" s="143">
        <v>26</v>
      </c>
      <c r="C34" s="144">
        <v>351</v>
      </c>
      <c r="D34" s="144">
        <v>0</v>
      </c>
      <c r="E34" s="144">
        <v>0</v>
      </c>
      <c r="F34" s="144">
        <v>1</v>
      </c>
      <c r="G34" s="144">
        <v>139</v>
      </c>
      <c r="H34" s="144">
        <v>11</v>
      </c>
      <c r="I34" s="144">
        <v>13</v>
      </c>
      <c r="J34" s="144">
        <v>0</v>
      </c>
      <c r="K34" s="144">
        <v>0</v>
      </c>
      <c r="L34" s="144">
        <v>1</v>
      </c>
      <c r="M34" s="144">
        <v>199</v>
      </c>
      <c r="N34" s="144">
        <v>7</v>
      </c>
      <c r="O34" s="144">
        <v>0</v>
      </c>
      <c r="P34" s="144">
        <v>0</v>
      </c>
      <c r="Q34" s="144">
        <v>0</v>
      </c>
      <c r="R34" s="144">
        <v>6</v>
      </c>
      <c r="S34" s="144">
        <v>0</v>
      </c>
      <c r="T34" s="144">
        <v>0</v>
      </c>
      <c r="U34" s="144">
        <v>0</v>
      </c>
      <c r="V34" s="144">
        <v>0</v>
      </c>
      <c r="W34" s="144">
        <v>0</v>
      </c>
      <c r="X34" s="144">
        <v>0</v>
      </c>
      <c r="Y34" s="144">
        <v>0</v>
      </c>
      <c r="Z34" s="144">
        <v>0</v>
      </c>
      <c r="AA34" s="155">
        <v>0</v>
      </c>
    </row>
    <row r="35" spans="1:34" ht="21" customHeight="1">
      <c r="A35" s="163" t="s">
        <v>28</v>
      </c>
      <c r="B35" s="143">
        <v>26</v>
      </c>
      <c r="C35" s="144">
        <v>0</v>
      </c>
      <c r="D35" s="144">
        <v>0</v>
      </c>
      <c r="E35" s="144">
        <v>0</v>
      </c>
      <c r="F35" s="144">
        <v>0</v>
      </c>
      <c r="G35" s="144">
        <v>0</v>
      </c>
      <c r="H35" s="144">
        <v>8</v>
      </c>
      <c r="I35" s="144">
        <v>0</v>
      </c>
      <c r="J35" s="144">
        <v>0</v>
      </c>
      <c r="K35" s="144">
        <v>0</v>
      </c>
      <c r="L35" s="144">
        <v>0</v>
      </c>
      <c r="M35" s="144">
        <v>0</v>
      </c>
      <c r="N35" s="144">
        <v>9</v>
      </c>
      <c r="O35" s="144">
        <v>0</v>
      </c>
      <c r="P35" s="144">
        <v>0</v>
      </c>
      <c r="Q35" s="144">
        <v>0</v>
      </c>
      <c r="R35" s="144">
        <v>9</v>
      </c>
      <c r="S35" s="144">
        <v>0</v>
      </c>
      <c r="T35" s="144">
        <v>0</v>
      </c>
      <c r="U35" s="144">
        <v>0</v>
      </c>
      <c r="V35" s="144">
        <v>0</v>
      </c>
      <c r="W35" s="144">
        <v>0</v>
      </c>
      <c r="X35" s="144">
        <v>0</v>
      </c>
      <c r="Y35" s="144">
        <v>0</v>
      </c>
      <c r="Z35" s="144">
        <v>0</v>
      </c>
      <c r="AA35" s="155">
        <v>0</v>
      </c>
    </row>
    <row r="36" spans="1:34" ht="21" customHeight="1">
      <c r="A36" s="163" t="s">
        <v>29</v>
      </c>
      <c r="B36" s="143">
        <v>25</v>
      </c>
      <c r="C36" s="144">
        <v>395</v>
      </c>
      <c r="D36" s="144">
        <v>0</v>
      </c>
      <c r="E36" s="144">
        <v>0</v>
      </c>
      <c r="F36" s="144">
        <v>0</v>
      </c>
      <c r="G36" s="144">
        <v>0</v>
      </c>
      <c r="H36" s="144">
        <v>11</v>
      </c>
      <c r="I36" s="144">
        <v>45</v>
      </c>
      <c r="J36" s="144">
        <v>1</v>
      </c>
      <c r="K36" s="144">
        <v>350</v>
      </c>
      <c r="L36" s="144">
        <v>0</v>
      </c>
      <c r="M36" s="144">
        <v>0</v>
      </c>
      <c r="N36" s="144">
        <v>7</v>
      </c>
      <c r="O36" s="144">
        <v>0</v>
      </c>
      <c r="P36" s="144">
        <v>0</v>
      </c>
      <c r="Q36" s="144">
        <v>0</v>
      </c>
      <c r="R36" s="144">
        <v>6</v>
      </c>
      <c r="S36" s="144">
        <v>0</v>
      </c>
      <c r="T36" s="144">
        <v>0</v>
      </c>
      <c r="U36" s="144">
        <v>0</v>
      </c>
      <c r="V36" s="144">
        <v>0</v>
      </c>
      <c r="W36" s="144">
        <v>0</v>
      </c>
      <c r="X36" s="144">
        <v>0</v>
      </c>
      <c r="Y36" s="144">
        <v>0</v>
      </c>
      <c r="Z36" s="144">
        <v>0</v>
      </c>
      <c r="AA36" s="155">
        <v>0</v>
      </c>
    </row>
    <row r="37" spans="1:34" ht="21" customHeight="1">
      <c r="A37" s="163" t="s">
        <v>30</v>
      </c>
      <c r="B37" s="143">
        <v>32</v>
      </c>
      <c r="C37" s="144">
        <v>653</v>
      </c>
      <c r="D37" s="144">
        <v>1</v>
      </c>
      <c r="E37" s="144">
        <v>160</v>
      </c>
      <c r="F37" s="144">
        <v>2</v>
      </c>
      <c r="G37" s="144">
        <v>186</v>
      </c>
      <c r="H37" s="144">
        <v>15</v>
      </c>
      <c r="I37" s="144">
        <v>82</v>
      </c>
      <c r="J37" s="144">
        <v>0</v>
      </c>
      <c r="K37" s="144">
        <v>0</v>
      </c>
      <c r="L37" s="144">
        <v>1</v>
      </c>
      <c r="M37" s="144">
        <v>225</v>
      </c>
      <c r="N37" s="144">
        <v>6</v>
      </c>
      <c r="O37" s="144">
        <v>0</v>
      </c>
      <c r="P37" s="144">
        <v>0</v>
      </c>
      <c r="Q37" s="144">
        <v>0</v>
      </c>
      <c r="R37" s="144">
        <v>6</v>
      </c>
      <c r="S37" s="144">
        <v>0</v>
      </c>
      <c r="T37" s="144">
        <v>0</v>
      </c>
      <c r="U37" s="144">
        <v>0</v>
      </c>
      <c r="V37" s="144">
        <v>1</v>
      </c>
      <c r="W37" s="144">
        <v>0</v>
      </c>
      <c r="X37" s="144">
        <v>0</v>
      </c>
      <c r="Y37" s="144">
        <v>0</v>
      </c>
      <c r="Z37" s="144">
        <v>0</v>
      </c>
      <c r="AA37" s="155">
        <v>0</v>
      </c>
    </row>
    <row r="38" spans="1:34" ht="21" customHeight="1">
      <c r="A38" s="163" t="s">
        <v>31</v>
      </c>
      <c r="B38" s="143">
        <v>68</v>
      </c>
      <c r="C38" s="144">
        <v>629</v>
      </c>
      <c r="D38" s="144">
        <v>0</v>
      </c>
      <c r="E38" s="144">
        <v>0</v>
      </c>
      <c r="F38" s="144">
        <v>3</v>
      </c>
      <c r="G38" s="144">
        <v>362</v>
      </c>
      <c r="H38" s="144">
        <v>33</v>
      </c>
      <c r="I38" s="144">
        <v>86</v>
      </c>
      <c r="J38" s="144">
        <v>0</v>
      </c>
      <c r="K38" s="144">
        <v>0</v>
      </c>
      <c r="L38" s="144">
        <v>1</v>
      </c>
      <c r="M38" s="144">
        <v>167</v>
      </c>
      <c r="N38" s="144">
        <v>19</v>
      </c>
      <c r="O38" s="144">
        <v>0</v>
      </c>
      <c r="P38" s="144">
        <v>0</v>
      </c>
      <c r="Q38" s="144">
        <v>0</v>
      </c>
      <c r="R38" s="144">
        <v>12</v>
      </c>
      <c r="S38" s="144">
        <v>14</v>
      </c>
      <c r="T38" s="144">
        <v>0</v>
      </c>
      <c r="U38" s="144">
        <v>0</v>
      </c>
      <c r="V38" s="144">
        <v>0</v>
      </c>
      <c r="W38" s="144">
        <v>0</v>
      </c>
      <c r="X38" s="144">
        <v>0</v>
      </c>
      <c r="Y38" s="144">
        <v>0</v>
      </c>
      <c r="Z38" s="144">
        <v>1</v>
      </c>
      <c r="AA38" s="155">
        <v>0</v>
      </c>
    </row>
    <row r="39" spans="1:34" ht="21" customHeight="1">
      <c r="A39" s="164" t="s">
        <v>32</v>
      </c>
      <c r="B39" s="147">
        <v>11</v>
      </c>
      <c r="C39" s="145">
        <v>1002</v>
      </c>
      <c r="D39" s="145">
        <v>1</v>
      </c>
      <c r="E39" s="145">
        <v>628</v>
      </c>
      <c r="F39" s="145">
        <v>1</v>
      </c>
      <c r="G39" s="145">
        <v>223</v>
      </c>
      <c r="H39" s="145">
        <v>4</v>
      </c>
      <c r="I39" s="145">
        <v>2</v>
      </c>
      <c r="J39" s="145">
        <v>0</v>
      </c>
      <c r="K39" s="145">
        <v>0</v>
      </c>
      <c r="L39" s="145">
        <v>1</v>
      </c>
      <c r="M39" s="145">
        <v>149</v>
      </c>
      <c r="N39" s="145">
        <v>1</v>
      </c>
      <c r="O39" s="145">
        <v>0</v>
      </c>
      <c r="P39" s="145">
        <v>0</v>
      </c>
      <c r="Q39" s="145">
        <v>0</v>
      </c>
      <c r="R39" s="145">
        <v>2</v>
      </c>
      <c r="S39" s="145">
        <v>0</v>
      </c>
      <c r="T39" s="145">
        <v>0</v>
      </c>
      <c r="U39" s="145">
        <v>0</v>
      </c>
      <c r="V39" s="145">
        <v>1</v>
      </c>
      <c r="W39" s="145">
        <v>0</v>
      </c>
      <c r="X39" s="145">
        <v>0</v>
      </c>
      <c r="Y39" s="145">
        <v>0</v>
      </c>
      <c r="Z39" s="145">
        <v>0</v>
      </c>
      <c r="AA39" s="158">
        <v>0</v>
      </c>
    </row>
    <row r="40" spans="1:34" ht="21" customHeight="1">
      <c r="A40" s="47" t="s">
        <v>542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78"/>
      <c r="AB40" s="48"/>
      <c r="AC40" s="48"/>
      <c r="AD40" s="48"/>
      <c r="AE40" s="48"/>
      <c r="AF40" s="48"/>
      <c r="AG40" s="48"/>
      <c r="AH40" s="48"/>
    </row>
    <row r="41" spans="1:34" ht="21" customHeight="1">
      <c r="A41" s="47" t="s">
        <v>543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78"/>
      <c r="AB41" s="48"/>
      <c r="AC41" s="48"/>
      <c r="AD41" s="48"/>
      <c r="AE41" s="48"/>
      <c r="AF41" s="48"/>
      <c r="AG41" s="48"/>
      <c r="AH41" s="48"/>
    </row>
    <row r="42" spans="1:34" ht="21" customHeight="1" thickBot="1">
      <c r="A42" s="88" t="s">
        <v>916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1310" t="s">
        <v>544</v>
      </c>
      <c r="Y42" s="1310"/>
      <c r="Z42" s="1310"/>
      <c r="AA42" s="1311"/>
      <c r="AB42" s="48"/>
      <c r="AC42" s="48"/>
      <c r="AD42" s="48"/>
      <c r="AE42" s="48"/>
      <c r="AF42" s="48"/>
      <c r="AG42" s="48"/>
      <c r="AH42" s="49"/>
    </row>
    <row r="43" spans="1:34" ht="21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34" ht="18" customHeight="1"/>
  </sheetData>
  <mergeCells count="17">
    <mergeCell ref="N8:O8"/>
    <mergeCell ref="L8:M8"/>
    <mergeCell ref="R8:S8"/>
    <mergeCell ref="X42:AA42"/>
    <mergeCell ref="AA8:AA9"/>
    <mergeCell ref="A8:A9"/>
    <mergeCell ref="X8:X9"/>
    <mergeCell ref="Y8:Y9"/>
    <mergeCell ref="Z8:Z9"/>
    <mergeCell ref="B8:C8"/>
    <mergeCell ref="T8:U8"/>
    <mergeCell ref="D8:E8"/>
    <mergeCell ref="F8:G8"/>
    <mergeCell ref="J8:K8"/>
    <mergeCell ref="P8:Q8"/>
    <mergeCell ref="H8:I8"/>
    <mergeCell ref="V8:W8"/>
  </mergeCells>
  <phoneticPr fontId="3" type="noConversion"/>
  <hyperlinks>
    <hyperlink ref="A1" location="목차!G139" display="목록으로"/>
  </hyperlinks>
  <pageMargins left="0.51181102362204722" right="0.11811023622047245" top="0.55118110236220474" bottom="0.35433070866141736" header="0.11811023622047245" footer="0.11811023622047245"/>
  <pageSetup paperSize="9" scale="6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workbookViewId="0">
      <selection sqref="A1:M1"/>
    </sheetView>
  </sheetViews>
  <sheetFormatPr defaultRowHeight="16.5"/>
  <cols>
    <col min="11" max="11" width="14.125" customWidth="1"/>
  </cols>
  <sheetData>
    <row r="1" spans="1:19" ht="24" customHeight="1">
      <c r="A1" s="1498" t="s">
        <v>996</v>
      </c>
      <c r="B1" s="1498"/>
      <c r="C1" s="1498"/>
      <c r="D1" s="1498"/>
      <c r="E1" s="1498"/>
      <c r="F1" s="1498"/>
      <c r="G1" s="1498"/>
      <c r="H1" s="1498"/>
      <c r="I1" s="1498"/>
      <c r="J1" s="1498"/>
      <c r="K1" s="1498"/>
      <c r="L1" s="1498"/>
      <c r="M1" s="1498"/>
      <c r="N1" s="11"/>
      <c r="O1" s="11"/>
      <c r="P1" s="11"/>
      <c r="Q1" s="11"/>
      <c r="R1" s="4"/>
      <c r="S1" s="4"/>
    </row>
    <row r="2" spans="1:19" s="66" customFormat="1" ht="19.5" thickBo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11"/>
      <c r="O2" s="11"/>
      <c r="P2" s="11"/>
      <c r="Q2" s="11"/>
      <c r="R2" s="68"/>
      <c r="S2" s="68"/>
    </row>
    <row r="3" spans="1:19" s="149" customFormat="1" ht="13.5">
      <c r="A3" s="493" t="s">
        <v>33</v>
      </c>
      <c r="B3" s="494"/>
      <c r="C3" s="630" t="s">
        <v>0</v>
      </c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1506" t="s">
        <v>957</v>
      </c>
      <c r="S3" s="1507"/>
    </row>
    <row r="4" spans="1:19" ht="47.25" customHeight="1">
      <c r="A4" s="1356" t="s">
        <v>141</v>
      </c>
      <c r="B4" s="1552" t="s">
        <v>736</v>
      </c>
      <c r="C4" s="1556"/>
      <c r="D4" s="1556"/>
      <c r="E4" s="1557"/>
      <c r="F4" s="1557"/>
      <c r="G4" s="1557"/>
      <c r="H4" s="1552" t="s">
        <v>251</v>
      </c>
      <c r="I4" s="1557"/>
      <c r="J4" s="1557"/>
      <c r="K4" s="1557"/>
      <c r="L4" s="1552" t="s">
        <v>255</v>
      </c>
      <c r="M4" s="1557"/>
      <c r="N4" s="1557"/>
      <c r="O4" s="1557"/>
      <c r="P4" s="1552" t="s">
        <v>955</v>
      </c>
      <c r="Q4" s="1557"/>
      <c r="R4" s="1557"/>
      <c r="S4" s="1558"/>
    </row>
    <row r="5" spans="1:19" ht="36.75" customHeight="1">
      <c r="A5" s="1554"/>
      <c r="B5" s="1559" t="s">
        <v>152</v>
      </c>
      <c r="C5" s="1560"/>
      <c r="D5" s="1561"/>
      <c r="E5" s="1552" t="s">
        <v>248</v>
      </c>
      <c r="F5" s="1552" t="s">
        <v>249</v>
      </c>
      <c r="G5" s="1552" t="s">
        <v>250</v>
      </c>
      <c r="H5" s="620"/>
      <c r="I5" s="1552" t="s">
        <v>248</v>
      </c>
      <c r="J5" s="1552" t="s">
        <v>252</v>
      </c>
      <c r="K5" s="1552" t="s">
        <v>254</v>
      </c>
      <c r="L5" s="620"/>
      <c r="M5" s="1552" t="s">
        <v>248</v>
      </c>
      <c r="N5" s="1552" t="s">
        <v>249</v>
      </c>
      <c r="O5" s="1552" t="s">
        <v>257</v>
      </c>
      <c r="P5" s="620"/>
      <c r="Q5" s="1552" t="s">
        <v>248</v>
      </c>
      <c r="R5" s="1552" t="s">
        <v>256</v>
      </c>
      <c r="S5" s="1562" t="s">
        <v>253</v>
      </c>
    </row>
    <row r="6" spans="1:19" ht="33.75" customHeight="1">
      <c r="A6" s="1555"/>
      <c r="B6" s="621"/>
      <c r="C6" s="622" t="s">
        <v>153</v>
      </c>
      <c r="D6" s="622" t="s">
        <v>247</v>
      </c>
      <c r="E6" s="1553"/>
      <c r="F6" s="1553"/>
      <c r="G6" s="1553"/>
      <c r="H6" s="621"/>
      <c r="I6" s="1553"/>
      <c r="J6" s="1553"/>
      <c r="K6" s="1553"/>
      <c r="L6" s="621"/>
      <c r="M6" s="1553"/>
      <c r="N6" s="1553"/>
      <c r="O6" s="1553"/>
      <c r="P6" s="621"/>
      <c r="Q6" s="1553"/>
      <c r="R6" s="1553"/>
      <c r="S6" s="1563"/>
    </row>
    <row r="7" spans="1:19" ht="24" customHeight="1">
      <c r="A7" s="210" t="s">
        <v>5</v>
      </c>
      <c r="B7" s="607">
        <v>272</v>
      </c>
      <c r="C7" s="608" t="s">
        <v>56</v>
      </c>
      <c r="D7" s="608" t="s">
        <v>56</v>
      </c>
      <c r="E7" s="609">
        <v>52</v>
      </c>
      <c r="F7" s="609">
        <v>42</v>
      </c>
      <c r="G7" s="609">
        <v>178</v>
      </c>
      <c r="H7" s="609">
        <v>29</v>
      </c>
      <c r="I7" s="610" t="s">
        <v>38</v>
      </c>
      <c r="J7" s="610" t="s">
        <v>38</v>
      </c>
      <c r="K7" s="609">
        <v>29</v>
      </c>
      <c r="L7" s="609">
        <v>0</v>
      </c>
      <c r="M7" s="610">
        <v>0</v>
      </c>
      <c r="N7" s="610">
        <v>0</v>
      </c>
      <c r="O7" s="609">
        <v>0</v>
      </c>
      <c r="P7" s="609">
        <v>243</v>
      </c>
      <c r="Q7" s="609">
        <v>52</v>
      </c>
      <c r="R7" s="609">
        <v>42</v>
      </c>
      <c r="S7" s="623">
        <v>149</v>
      </c>
    </row>
    <row r="8" spans="1:19" ht="24" customHeight="1">
      <c r="A8" s="191" t="s">
        <v>37</v>
      </c>
      <c r="B8" s="611">
        <v>314</v>
      </c>
      <c r="C8" s="612">
        <v>137</v>
      </c>
      <c r="D8" s="612">
        <v>177</v>
      </c>
      <c r="E8" s="612">
        <v>54</v>
      </c>
      <c r="F8" s="612">
        <v>60</v>
      </c>
      <c r="G8" s="612">
        <v>200</v>
      </c>
      <c r="H8" s="613">
        <v>16</v>
      </c>
      <c r="I8" s="613">
        <v>0</v>
      </c>
      <c r="J8" s="613">
        <v>0</v>
      </c>
      <c r="K8" s="613">
        <v>16</v>
      </c>
      <c r="L8" s="613">
        <v>1</v>
      </c>
      <c r="M8" s="613">
        <v>0</v>
      </c>
      <c r="N8" s="613">
        <v>0</v>
      </c>
      <c r="O8" s="613">
        <v>1</v>
      </c>
      <c r="P8" s="612">
        <v>297</v>
      </c>
      <c r="Q8" s="612">
        <v>54</v>
      </c>
      <c r="R8" s="612">
        <v>60</v>
      </c>
      <c r="S8" s="624">
        <v>183</v>
      </c>
    </row>
    <row r="9" spans="1:19" ht="24" customHeight="1">
      <c r="A9" s="191" t="s">
        <v>7</v>
      </c>
      <c r="B9" s="614">
        <v>320</v>
      </c>
      <c r="C9" s="615">
        <v>137</v>
      </c>
      <c r="D9" s="615">
        <v>183</v>
      </c>
      <c r="E9" s="615">
        <v>54</v>
      </c>
      <c r="F9" s="615">
        <v>60</v>
      </c>
      <c r="G9" s="615">
        <v>206</v>
      </c>
      <c r="H9" s="616">
        <v>18</v>
      </c>
      <c r="I9" s="616">
        <v>0</v>
      </c>
      <c r="J9" s="616">
        <v>0</v>
      </c>
      <c r="K9" s="616">
        <v>18</v>
      </c>
      <c r="L9" s="616">
        <v>1</v>
      </c>
      <c r="M9" s="616">
        <v>0</v>
      </c>
      <c r="N9" s="616">
        <v>0</v>
      </c>
      <c r="O9" s="616">
        <v>1</v>
      </c>
      <c r="P9" s="615">
        <v>301</v>
      </c>
      <c r="Q9" s="615">
        <v>54</v>
      </c>
      <c r="R9" s="615">
        <v>60</v>
      </c>
      <c r="S9" s="625">
        <v>187</v>
      </c>
    </row>
    <row r="10" spans="1:19" ht="24" customHeight="1">
      <c r="A10" s="191" t="s">
        <v>8</v>
      </c>
      <c r="B10" s="617">
        <v>296</v>
      </c>
      <c r="C10" s="618">
        <v>138</v>
      </c>
      <c r="D10" s="618">
        <v>158</v>
      </c>
      <c r="E10" s="618">
        <v>51</v>
      </c>
      <c r="F10" s="618">
        <v>45</v>
      </c>
      <c r="G10" s="618">
        <v>200</v>
      </c>
      <c r="H10" s="619">
        <v>16</v>
      </c>
      <c r="I10" s="619">
        <v>0</v>
      </c>
      <c r="J10" s="619">
        <v>0</v>
      </c>
      <c r="K10" s="619">
        <v>16</v>
      </c>
      <c r="L10" s="619">
        <v>2</v>
      </c>
      <c r="M10" s="619">
        <v>0</v>
      </c>
      <c r="N10" s="619">
        <v>0</v>
      </c>
      <c r="O10" s="619">
        <v>2</v>
      </c>
      <c r="P10" s="618">
        <v>278</v>
      </c>
      <c r="Q10" s="618">
        <v>51</v>
      </c>
      <c r="R10" s="618">
        <v>45</v>
      </c>
      <c r="S10" s="626">
        <v>182</v>
      </c>
    </row>
    <row r="11" spans="1:19" ht="24" customHeight="1">
      <c r="A11" s="192" t="s">
        <v>9</v>
      </c>
      <c r="B11" s="596">
        <f t="shared" ref="B11" si="0">SUM(H11+L11+P11)</f>
        <v>237</v>
      </c>
      <c r="C11" s="583">
        <v>117</v>
      </c>
      <c r="D11" s="583">
        <v>120</v>
      </c>
      <c r="E11" s="583">
        <v>32</v>
      </c>
      <c r="F11" s="583">
        <v>53</v>
      </c>
      <c r="G11" s="583">
        <v>152</v>
      </c>
      <c r="H11" s="251">
        <f t="shared" ref="H11" si="1">SUM(I11:K11)</f>
        <v>14</v>
      </c>
      <c r="I11" s="251">
        <v>0</v>
      </c>
      <c r="J11" s="251">
        <v>1</v>
      </c>
      <c r="K11" s="251">
        <v>13</v>
      </c>
      <c r="L11" s="251">
        <f t="shared" ref="L11" si="2">SUM(M11:O11)</f>
        <v>2</v>
      </c>
      <c r="M11" s="251">
        <v>0</v>
      </c>
      <c r="N11" s="251">
        <v>0</v>
      </c>
      <c r="O11" s="251">
        <v>2</v>
      </c>
      <c r="P11" s="583">
        <f t="shared" ref="P11" si="3">SUM(Q11:S11)</f>
        <v>221</v>
      </c>
      <c r="Q11" s="583">
        <v>32</v>
      </c>
      <c r="R11" s="583">
        <v>52</v>
      </c>
      <c r="S11" s="586">
        <v>137</v>
      </c>
    </row>
    <row r="12" spans="1:19" s="66" customFormat="1" ht="24" customHeight="1">
      <c r="A12" s="275" t="s">
        <v>729</v>
      </c>
      <c r="B12" s="584">
        <v>223</v>
      </c>
      <c r="C12" s="584">
        <v>129</v>
      </c>
      <c r="D12" s="584">
        <v>94</v>
      </c>
      <c r="E12" s="584">
        <v>42</v>
      </c>
      <c r="F12" s="584">
        <v>50</v>
      </c>
      <c r="G12" s="584">
        <v>131</v>
      </c>
      <c r="H12" s="253">
        <v>9</v>
      </c>
      <c r="I12" s="253">
        <v>0</v>
      </c>
      <c r="J12" s="253">
        <v>0</v>
      </c>
      <c r="K12" s="253">
        <v>9</v>
      </c>
      <c r="L12" s="253">
        <v>0</v>
      </c>
      <c r="M12" s="253">
        <v>0</v>
      </c>
      <c r="N12" s="253">
        <v>0</v>
      </c>
      <c r="O12" s="253">
        <v>0</v>
      </c>
      <c r="P12" s="584">
        <v>214</v>
      </c>
      <c r="Q12" s="584">
        <v>42</v>
      </c>
      <c r="R12" s="584">
        <v>50</v>
      </c>
      <c r="S12" s="588">
        <v>122</v>
      </c>
    </row>
    <row r="13" spans="1:19" s="149" customFormat="1" ht="14.25" thickBot="1">
      <c r="A13" s="281" t="s">
        <v>956</v>
      </c>
      <c r="B13" s="627"/>
      <c r="C13" s="627"/>
      <c r="D13" s="627"/>
      <c r="E13" s="627"/>
      <c r="F13" s="627"/>
      <c r="G13" s="627"/>
      <c r="H13" s="627"/>
      <c r="I13" s="627"/>
      <c r="J13" s="627"/>
      <c r="K13" s="627"/>
      <c r="L13" s="628" t="s">
        <v>0</v>
      </c>
      <c r="M13" s="627"/>
      <c r="N13" s="629" t="s">
        <v>0</v>
      </c>
      <c r="O13" s="1550" t="s">
        <v>732</v>
      </c>
      <c r="P13" s="1550"/>
      <c r="Q13" s="1550"/>
      <c r="R13" s="1550"/>
      <c r="S13" s="1551"/>
    </row>
  </sheetData>
  <mergeCells count="21">
    <mergeCell ref="J5:J6"/>
    <mergeCell ref="K5:K6"/>
    <mergeCell ref="M5:M6"/>
    <mergeCell ref="N5:N6"/>
    <mergeCell ref="O5:O6"/>
    <mergeCell ref="A1:M1"/>
    <mergeCell ref="O13:S13"/>
    <mergeCell ref="R3:S3"/>
    <mergeCell ref="Q5:Q6"/>
    <mergeCell ref="A4:A6"/>
    <mergeCell ref="B4:G4"/>
    <mergeCell ref="H4:K4"/>
    <mergeCell ref="L4:O4"/>
    <mergeCell ref="P4:S4"/>
    <mergeCell ref="B5:D5"/>
    <mergeCell ref="E5:E6"/>
    <mergeCell ref="F5:F6"/>
    <mergeCell ref="G5:G6"/>
    <mergeCell ref="I5:I6"/>
    <mergeCell ref="R5:R6"/>
    <mergeCell ref="S5:S6"/>
  </mergeCells>
  <phoneticPr fontId="3" type="noConversion"/>
  <hyperlinks>
    <hyperlink ref="A13" location="목차!G164" display="목록으로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/>
  </sheetViews>
  <sheetFormatPr defaultRowHeight="16.5"/>
  <cols>
    <col min="1" max="1" width="15.625" customWidth="1"/>
    <col min="2" max="4" width="20.625" customWidth="1"/>
    <col min="5" max="5" width="23.375" customWidth="1"/>
  </cols>
  <sheetData>
    <row r="1" spans="1:5" ht="24" customHeight="1">
      <c r="A1" s="98" t="s">
        <v>995</v>
      </c>
      <c r="B1" s="69"/>
      <c r="C1" s="69"/>
      <c r="D1" s="17"/>
      <c r="E1" s="17"/>
    </row>
    <row r="2" spans="1:5" ht="19.5" thickBot="1">
      <c r="A2" s="13"/>
      <c r="B2" s="22"/>
      <c r="C2" s="22"/>
      <c r="D2" s="22"/>
      <c r="E2" s="7" t="s">
        <v>0</v>
      </c>
    </row>
    <row r="3" spans="1:5">
      <c r="A3" s="493" t="s">
        <v>39</v>
      </c>
      <c r="B3" s="640"/>
      <c r="C3" s="640"/>
      <c r="D3" s="640"/>
      <c r="E3" s="641" t="s">
        <v>551</v>
      </c>
    </row>
    <row r="4" spans="1:5" ht="51.75" customHeight="1">
      <c r="A4" s="642" t="s">
        <v>258</v>
      </c>
      <c r="B4" s="170" t="s">
        <v>259</v>
      </c>
      <c r="C4" s="170" t="s">
        <v>260</v>
      </c>
      <c r="D4" s="170" t="s">
        <v>261</v>
      </c>
      <c r="E4" s="209" t="s">
        <v>262</v>
      </c>
    </row>
    <row r="5" spans="1:5" ht="24" customHeight="1">
      <c r="A5" s="210" t="s">
        <v>5</v>
      </c>
      <c r="B5" s="607">
        <v>1433</v>
      </c>
      <c r="C5" s="609">
        <v>788</v>
      </c>
      <c r="D5" s="609">
        <v>641</v>
      </c>
      <c r="E5" s="623">
        <v>4</v>
      </c>
    </row>
    <row r="6" spans="1:5" ht="24" customHeight="1">
      <c r="A6" s="191" t="s">
        <v>37</v>
      </c>
      <c r="B6" s="631">
        <v>1331</v>
      </c>
      <c r="C6" s="632">
        <v>713</v>
      </c>
      <c r="D6" s="632">
        <v>614</v>
      </c>
      <c r="E6" s="643">
        <v>4</v>
      </c>
    </row>
    <row r="7" spans="1:5" ht="24" customHeight="1">
      <c r="A7" s="191" t="s">
        <v>7</v>
      </c>
      <c r="B7" s="633">
        <v>1240</v>
      </c>
      <c r="C7" s="634">
        <v>650</v>
      </c>
      <c r="D7" s="634">
        <v>587</v>
      </c>
      <c r="E7" s="644">
        <v>3</v>
      </c>
    </row>
    <row r="8" spans="1:5" ht="24" customHeight="1">
      <c r="A8" s="191" t="s">
        <v>8</v>
      </c>
      <c r="B8" s="635">
        <v>1095</v>
      </c>
      <c r="C8" s="636">
        <v>535</v>
      </c>
      <c r="D8" s="636">
        <v>557</v>
      </c>
      <c r="E8" s="645">
        <v>3</v>
      </c>
    </row>
    <row r="9" spans="1:5" ht="24" customHeight="1">
      <c r="A9" s="192" t="s">
        <v>9</v>
      </c>
      <c r="B9" s="637">
        <f>SUM(C9:E9)</f>
        <v>2063</v>
      </c>
      <c r="C9" s="638">
        <v>677</v>
      </c>
      <c r="D9" s="638">
        <v>1375</v>
      </c>
      <c r="E9" s="646">
        <v>11</v>
      </c>
    </row>
    <row r="10" spans="1:5" s="66" customFormat="1" ht="24" customHeight="1">
      <c r="A10" s="275" t="s">
        <v>668</v>
      </c>
      <c r="B10" s="639">
        <f>SUM(C10:E10)</f>
        <v>1854</v>
      </c>
      <c r="C10" s="639">
        <v>528</v>
      </c>
      <c r="D10" s="639">
        <v>1319</v>
      </c>
      <c r="E10" s="647">
        <v>7</v>
      </c>
    </row>
    <row r="11" spans="1:5" ht="17.25" thickBot="1">
      <c r="A11" s="281" t="s">
        <v>958</v>
      </c>
      <c r="B11" s="648"/>
      <c r="C11" s="648"/>
      <c r="D11" s="648"/>
      <c r="E11" s="649"/>
    </row>
  </sheetData>
  <phoneticPr fontId="3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/>
  </sheetViews>
  <sheetFormatPr defaultRowHeight="16.5"/>
  <cols>
    <col min="1" max="1" width="10.625" customWidth="1"/>
    <col min="2" max="15" width="12.625" customWidth="1"/>
  </cols>
  <sheetData>
    <row r="1" spans="1:15" ht="24" customHeight="1">
      <c r="A1" s="98" t="s">
        <v>993</v>
      </c>
      <c r="B1" s="32"/>
      <c r="C1" s="32"/>
      <c r="D1" s="32"/>
      <c r="E1" s="32"/>
      <c r="F1" s="32"/>
      <c r="G1" s="31"/>
      <c r="H1" s="31"/>
      <c r="I1" s="31"/>
      <c r="J1" s="31"/>
      <c r="K1" s="31"/>
      <c r="L1" s="31"/>
      <c r="M1" s="31"/>
      <c r="N1" s="31"/>
      <c r="O1" s="31"/>
    </row>
    <row r="2" spans="1:15" ht="17.25" thickBot="1">
      <c r="A2" s="32"/>
      <c r="B2" s="32"/>
      <c r="C2" s="32"/>
      <c r="D2" s="32"/>
      <c r="E2" s="32"/>
      <c r="F2" s="32"/>
      <c r="G2" s="31"/>
      <c r="H2" s="31"/>
      <c r="I2" s="31"/>
      <c r="J2" s="31"/>
      <c r="K2" s="31"/>
      <c r="L2" s="31"/>
      <c r="M2" s="31"/>
      <c r="N2" s="31"/>
      <c r="O2" s="31"/>
    </row>
    <row r="3" spans="1:15">
      <c r="A3" s="661" t="s">
        <v>57</v>
      </c>
      <c r="B3" s="662"/>
      <c r="C3" s="663" t="s">
        <v>0</v>
      </c>
      <c r="D3" s="662"/>
      <c r="E3" s="662"/>
      <c r="F3" s="662"/>
      <c r="G3" s="662"/>
      <c r="H3" s="662"/>
      <c r="I3" s="662"/>
      <c r="J3" s="662"/>
      <c r="K3" s="662"/>
      <c r="L3" s="1564" t="s">
        <v>959</v>
      </c>
      <c r="M3" s="1564"/>
      <c r="N3" s="1564"/>
      <c r="O3" s="1565"/>
    </row>
    <row r="4" spans="1:15" ht="41.25" customHeight="1">
      <c r="A4" s="1496" t="s">
        <v>209</v>
      </c>
      <c r="B4" s="1545" t="s">
        <v>263</v>
      </c>
      <c r="C4" s="1323"/>
      <c r="D4" s="1322" t="s">
        <v>737</v>
      </c>
      <c r="E4" s="1323"/>
      <c r="F4" s="1323"/>
      <c r="G4" s="1323"/>
      <c r="H4" s="1323"/>
      <c r="I4" s="1323"/>
      <c r="J4" s="1323"/>
      <c r="K4" s="1323"/>
      <c r="L4" s="1323"/>
      <c r="M4" s="1323"/>
      <c r="N4" s="1323"/>
      <c r="O4" s="1318"/>
    </row>
    <row r="5" spans="1:15" ht="33" customHeight="1">
      <c r="A5" s="1496"/>
      <c r="B5" s="1545" t="s">
        <v>264</v>
      </c>
      <c r="C5" s="1322" t="s">
        <v>266</v>
      </c>
      <c r="D5" s="1322" t="s">
        <v>267</v>
      </c>
      <c r="E5" s="1323"/>
      <c r="F5" s="1323"/>
      <c r="G5" s="1322" t="s">
        <v>270</v>
      </c>
      <c r="H5" s="1323"/>
      <c r="I5" s="1323"/>
      <c r="J5" s="1322" t="s">
        <v>738</v>
      </c>
      <c r="K5" s="1323"/>
      <c r="L5" s="1323"/>
      <c r="M5" s="1322" t="s">
        <v>739</v>
      </c>
      <c r="N5" s="1323"/>
      <c r="O5" s="1318"/>
    </row>
    <row r="6" spans="1:15" ht="46.5" customHeight="1">
      <c r="A6" s="1496"/>
      <c r="B6" s="1326"/>
      <c r="C6" s="1323"/>
      <c r="D6" s="170" t="s">
        <v>268</v>
      </c>
      <c r="E6" s="170" t="s">
        <v>269</v>
      </c>
      <c r="F6" s="170" t="s">
        <v>265</v>
      </c>
      <c r="G6" s="170" t="s">
        <v>268</v>
      </c>
      <c r="H6" s="170" t="s">
        <v>269</v>
      </c>
      <c r="I6" s="170" t="s">
        <v>265</v>
      </c>
      <c r="J6" s="170" t="s">
        <v>268</v>
      </c>
      <c r="K6" s="170" t="s">
        <v>269</v>
      </c>
      <c r="L6" s="170" t="s">
        <v>265</v>
      </c>
      <c r="M6" s="170" t="s">
        <v>268</v>
      </c>
      <c r="N6" s="170" t="s">
        <v>269</v>
      </c>
      <c r="O6" s="209" t="s">
        <v>265</v>
      </c>
    </row>
    <row r="7" spans="1:15" ht="24" customHeight="1">
      <c r="A7" s="664" t="s">
        <v>5</v>
      </c>
      <c r="B7" s="589">
        <v>25351</v>
      </c>
      <c r="C7" s="198">
        <v>327420</v>
      </c>
      <c r="D7" s="198">
        <v>1624</v>
      </c>
      <c r="E7" s="198">
        <v>3043</v>
      </c>
      <c r="F7" s="198">
        <v>56311</v>
      </c>
      <c r="G7" s="198">
        <v>12</v>
      </c>
      <c r="H7" s="198">
        <v>28</v>
      </c>
      <c r="I7" s="198">
        <v>3100</v>
      </c>
      <c r="J7" s="198">
        <v>1612</v>
      </c>
      <c r="K7" s="198">
        <v>3015</v>
      </c>
      <c r="L7" s="198">
        <v>53211</v>
      </c>
      <c r="M7" s="650"/>
      <c r="N7" s="650"/>
      <c r="O7" s="665"/>
    </row>
    <row r="8" spans="1:15" ht="24" customHeight="1">
      <c r="A8" s="486" t="s">
        <v>37</v>
      </c>
      <c r="B8" s="651">
        <v>24594</v>
      </c>
      <c r="C8" s="652">
        <v>306542</v>
      </c>
      <c r="D8" s="385">
        <v>1425</v>
      </c>
      <c r="E8" s="385">
        <v>2549</v>
      </c>
      <c r="F8" s="385">
        <v>43246</v>
      </c>
      <c r="G8" s="385">
        <v>5</v>
      </c>
      <c r="H8" s="385">
        <v>7</v>
      </c>
      <c r="I8" s="385">
        <v>1250</v>
      </c>
      <c r="J8" s="652">
        <v>1420</v>
      </c>
      <c r="K8" s="652">
        <v>2542</v>
      </c>
      <c r="L8" s="652">
        <v>41996</v>
      </c>
      <c r="M8" s="652"/>
      <c r="N8" s="652"/>
      <c r="O8" s="666"/>
    </row>
    <row r="9" spans="1:15" ht="24" customHeight="1">
      <c r="A9" s="486" t="s">
        <v>7</v>
      </c>
      <c r="B9" s="653">
        <v>24981</v>
      </c>
      <c r="C9" s="654">
        <v>310725</v>
      </c>
      <c r="D9" s="245">
        <v>1544</v>
      </c>
      <c r="E9" s="245">
        <v>3125</v>
      </c>
      <c r="F9" s="245">
        <v>47685</v>
      </c>
      <c r="G9" s="245">
        <v>9</v>
      </c>
      <c r="H9" s="245">
        <v>20</v>
      </c>
      <c r="I9" s="245">
        <v>2250</v>
      </c>
      <c r="J9" s="654">
        <v>1535</v>
      </c>
      <c r="K9" s="654">
        <v>3105</v>
      </c>
      <c r="L9" s="654">
        <v>45435</v>
      </c>
      <c r="M9" s="654"/>
      <c r="N9" s="654"/>
      <c r="O9" s="667"/>
    </row>
    <row r="10" spans="1:15" ht="24" customHeight="1">
      <c r="A10" s="486" t="s">
        <v>8</v>
      </c>
      <c r="B10" s="655">
        <v>26628</v>
      </c>
      <c r="C10" s="656">
        <v>329670</v>
      </c>
      <c r="D10" s="248">
        <v>1695</v>
      </c>
      <c r="E10" s="248">
        <v>3034</v>
      </c>
      <c r="F10" s="248">
        <v>47970</v>
      </c>
      <c r="G10" s="248">
        <v>105</v>
      </c>
      <c r="H10" s="248">
        <v>113</v>
      </c>
      <c r="I10" s="248">
        <v>1260</v>
      </c>
      <c r="J10" s="656">
        <v>1590</v>
      </c>
      <c r="K10" s="656">
        <v>2921</v>
      </c>
      <c r="L10" s="656">
        <v>46710</v>
      </c>
      <c r="M10" s="656"/>
      <c r="N10" s="656"/>
      <c r="O10" s="668"/>
    </row>
    <row r="11" spans="1:15" ht="24" customHeight="1">
      <c r="A11" s="487" t="s">
        <v>71</v>
      </c>
      <c r="B11" s="657">
        <v>22865</v>
      </c>
      <c r="C11" s="658">
        <v>292651</v>
      </c>
      <c r="D11" s="251">
        <v>282</v>
      </c>
      <c r="E11" s="251">
        <v>622</v>
      </c>
      <c r="F11" s="251">
        <v>14694</v>
      </c>
      <c r="G11" s="251">
        <v>8</v>
      </c>
      <c r="H11" s="251">
        <v>21</v>
      </c>
      <c r="I11" s="251">
        <v>5250</v>
      </c>
      <c r="J11" s="658">
        <v>274</v>
      </c>
      <c r="K11" s="658">
        <v>601</v>
      </c>
      <c r="L11" s="658">
        <v>9444</v>
      </c>
      <c r="M11" s="658"/>
      <c r="N11" s="658"/>
      <c r="O11" s="669"/>
    </row>
    <row r="12" spans="1:15" s="84" customFormat="1" ht="24" customHeight="1">
      <c r="A12" s="488" t="s">
        <v>563</v>
      </c>
      <c r="B12" s="659">
        <v>20359</v>
      </c>
      <c r="C12" s="659">
        <v>256780</v>
      </c>
      <c r="D12" s="253">
        <v>109</v>
      </c>
      <c r="E12" s="253">
        <v>238</v>
      </c>
      <c r="F12" s="253">
        <f>I12+L12+O12</f>
        <v>42410</v>
      </c>
      <c r="G12" s="253">
        <v>7</v>
      </c>
      <c r="H12" s="253">
        <v>19</v>
      </c>
      <c r="I12" s="253">
        <v>2380</v>
      </c>
      <c r="J12" s="659">
        <v>5</v>
      </c>
      <c r="K12" s="659">
        <v>12</v>
      </c>
      <c r="L12" s="659">
        <v>13348</v>
      </c>
      <c r="M12" s="659">
        <v>97</v>
      </c>
      <c r="N12" s="659">
        <v>207</v>
      </c>
      <c r="O12" s="670">
        <v>26682</v>
      </c>
    </row>
    <row r="13" spans="1:15">
      <c r="A13" s="102" t="s">
        <v>740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671"/>
      <c r="O13" s="672"/>
    </row>
    <row r="14" spans="1:15">
      <c r="A14" s="101" t="s">
        <v>960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90"/>
      <c r="O14" s="326"/>
    </row>
    <row r="15" spans="1:15" ht="17.25" thickBot="1">
      <c r="A15" s="79" t="s">
        <v>741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1566" t="s">
        <v>742</v>
      </c>
      <c r="N15" s="1566"/>
      <c r="O15" s="1567"/>
    </row>
    <row r="16" spans="1:15">
      <c r="M16" s="1568"/>
      <c r="N16" s="1568"/>
      <c r="O16" s="1568"/>
    </row>
  </sheetData>
  <mergeCells count="12">
    <mergeCell ref="L3:O3"/>
    <mergeCell ref="M15:O15"/>
    <mergeCell ref="M16:O16"/>
    <mergeCell ref="A4:A6"/>
    <mergeCell ref="B4:C4"/>
    <mergeCell ref="D4:O4"/>
    <mergeCell ref="B5:B6"/>
    <mergeCell ref="C5:C6"/>
    <mergeCell ref="D5:F5"/>
    <mergeCell ref="G5:I5"/>
    <mergeCell ref="J5:L5"/>
    <mergeCell ref="M5:O5"/>
  </mergeCells>
  <phoneticPr fontId="3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workbookViewId="0"/>
  </sheetViews>
  <sheetFormatPr defaultRowHeight="16.5"/>
  <cols>
    <col min="1" max="2" width="12.625" customWidth="1"/>
    <col min="3" max="3" width="16.375" customWidth="1"/>
    <col min="4" max="17" width="12.625" customWidth="1"/>
  </cols>
  <sheetData>
    <row r="1" spans="1:17" ht="24" customHeight="1">
      <c r="A1" s="673" t="s">
        <v>994</v>
      </c>
      <c r="B1" s="104"/>
      <c r="C1" s="104"/>
      <c r="D1" s="104"/>
      <c r="E1" s="104"/>
      <c r="F1" s="104"/>
      <c r="G1" s="104"/>
      <c r="H1" s="104"/>
      <c r="I1" s="104"/>
      <c r="J1" s="1571"/>
      <c r="K1" s="1571"/>
      <c r="L1" s="1571"/>
      <c r="M1" s="1571"/>
      <c r="N1" s="1571"/>
      <c r="O1" s="1571"/>
      <c r="P1" s="1571"/>
      <c r="Q1" s="1571"/>
    </row>
    <row r="2" spans="1:17" ht="19.5" thickBot="1">
      <c r="A2" s="1241"/>
      <c r="B2" s="104"/>
      <c r="C2" s="104"/>
      <c r="D2" s="104"/>
      <c r="E2" s="104"/>
      <c r="F2" s="104"/>
      <c r="G2" s="104"/>
      <c r="H2" s="104"/>
      <c r="I2" s="104"/>
      <c r="J2" s="105"/>
      <c r="K2" s="105"/>
      <c r="L2" s="105"/>
      <c r="M2" s="105"/>
      <c r="N2" s="105"/>
      <c r="O2" s="105"/>
      <c r="P2" s="105"/>
      <c r="Q2" s="105"/>
    </row>
    <row r="3" spans="1:17">
      <c r="A3" s="106" t="s">
        <v>743</v>
      </c>
      <c r="B3" s="107"/>
      <c r="C3" s="108"/>
      <c r="D3" s="109"/>
      <c r="E3" s="109"/>
      <c r="F3" s="109"/>
      <c r="G3" s="109"/>
      <c r="H3" s="109"/>
      <c r="I3" s="109"/>
      <c r="J3" s="109"/>
      <c r="K3" s="109"/>
      <c r="L3" s="109"/>
      <c r="M3" s="110"/>
      <c r="N3" s="110"/>
      <c r="O3" s="109"/>
      <c r="P3" s="72"/>
      <c r="Q3" s="111" t="s">
        <v>713</v>
      </c>
    </row>
    <row r="4" spans="1:17" ht="52.5" customHeight="1">
      <c r="A4" s="1572" t="s">
        <v>539</v>
      </c>
      <c r="B4" s="1575" t="s">
        <v>1032</v>
      </c>
      <c r="C4" s="1576"/>
      <c r="D4" s="1580" t="s">
        <v>1033</v>
      </c>
      <c r="E4" s="1581"/>
      <c r="F4" s="1577" t="s">
        <v>1034</v>
      </c>
      <c r="G4" s="1578"/>
      <c r="H4" s="1580" t="s">
        <v>1035</v>
      </c>
      <c r="I4" s="1581"/>
      <c r="J4" s="1580" t="s">
        <v>1036</v>
      </c>
      <c r="K4" s="1581"/>
      <c r="L4" s="1577" t="s">
        <v>1037</v>
      </c>
      <c r="M4" s="1578"/>
      <c r="N4" s="1580" t="s">
        <v>1038</v>
      </c>
      <c r="O4" s="1581"/>
      <c r="P4" s="1575" t="s">
        <v>1040</v>
      </c>
      <c r="Q4" s="1579"/>
    </row>
    <row r="5" spans="1:17" ht="24" customHeight="1">
      <c r="A5" s="1573"/>
      <c r="B5" s="1147" t="s">
        <v>744</v>
      </c>
      <c r="C5" s="674" t="s">
        <v>745</v>
      </c>
      <c r="D5" s="674" t="s">
        <v>744</v>
      </c>
      <c r="E5" s="674" t="s">
        <v>746</v>
      </c>
      <c r="F5" s="674" t="s">
        <v>744</v>
      </c>
      <c r="G5" s="674" t="s">
        <v>746</v>
      </c>
      <c r="H5" s="674" t="s">
        <v>744</v>
      </c>
      <c r="I5" s="674" t="s">
        <v>746</v>
      </c>
      <c r="J5" s="674" t="s">
        <v>744</v>
      </c>
      <c r="K5" s="674" t="s">
        <v>746</v>
      </c>
      <c r="L5" s="674" t="s">
        <v>744</v>
      </c>
      <c r="M5" s="674" t="s">
        <v>746</v>
      </c>
      <c r="N5" s="674" t="s">
        <v>744</v>
      </c>
      <c r="O5" s="674" t="s">
        <v>1027</v>
      </c>
      <c r="P5" s="674" t="s">
        <v>1039</v>
      </c>
      <c r="Q5" s="675" t="s">
        <v>747</v>
      </c>
    </row>
    <row r="6" spans="1:17" ht="24" customHeight="1">
      <c r="A6" s="1574"/>
      <c r="B6" s="676" t="s">
        <v>748</v>
      </c>
      <c r="C6" s="677" t="s">
        <v>1028</v>
      </c>
      <c r="D6" s="677" t="s">
        <v>748</v>
      </c>
      <c r="E6" s="677" t="s">
        <v>749</v>
      </c>
      <c r="F6" s="677" t="s">
        <v>748</v>
      </c>
      <c r="G6" s="677" t="s">
        <v>749</v>
      </c>
      <c r="H6" s="677" t="s">
        <v>748</v>
      </c>
      <c r="I6" s="677" t="s">
        <v>749</v>
      </c>
      <c r="J6" s="677" t="s">
        <v>748</v>
      </c>
      <c r="K6" s="677" t="s">
        <v>749</v>
      </c>
      <c r="L6" s="677" t="s">
        <v>748</v>
      </c>
      <c r="M6" s="677" t="s">
        <v>749</v>
      </c>
      <c r="N6" s="677" t="s">
        <v>748</v>
      </c>
      <c r="O6" s="677" t="s">
        <v>750</v>
      </c>
      <c r="P6" s="677" t="s">
        <v>748</v>
      </c>
      <c r="Q6" s="678" t="s">
        <v>750</v>
      </c>
    </row>
    <row r="7" spans="1:17" s="66" customFormat="1" ht="24" customHeight="1">
      <c r="A7" s="660" t="s">
        <v>5</v>
      </c>
      <c r="B7" s="1157"/>
      <c r="C7" s="1158"/>
      <c r="D7" s="1158">
        <v>3</v>
      </c>
      <c r="E7" s="1158">
        <v>96</v>
      </c>
      <c r="F7" s="1158"/>
      <c r="G7" s="1158"/>
      <c r="H7" s="1158"/>
      <c r="I7" s="1158"/>
      <c r="J7" s="1158">
        <v>0</v>
      </c>
      <c r="K7" s="1158">
        <v>0</v>
      </c>
      <c r="L7" s="1158"/>
      <c r="M7" s="1158"/>
      <c r="N7" s="1158"/>
      <c r="O7" s="1158"/>
      <c r="P7" s="1158">
        <v>35</v>
      </c>
      <c r="Q7" s="1159">
        <v>854</v>
      </c>
    </row>
    <row r="8" spans="1:17" s="66" customFormat="1" ht="24" customHeight="1">
      <c r="A8" s="482" t="s">
        <v>37</v>
      </c>
      <c r="B8" s="1160"/>
      <c r="C8" s="1161"/>
      <c r="D8" s="1161">
        <v>3</v>
      </c>
      <c r="E8" s="1161">
        <v>94</v>
      </c>
      <c r="F8" s="1161"/>
      <c r="G8" s="1161"/>
      <c r="H8" s="1161"/>
      <c r="I8" s="1161"/>
      <c r="J8" s="1161">
        <v>0</v>
      </c>
      <c r="K8" s="1161">
        <v>0</v>
      </c>
      <c r="L8" s="1161"/>
      <c r="M8" s="1161"/>
      <c r="N8" s="1161"/>
      <c r="O8" s="1161"/>
      <c r="P8" s="1161">
        <v>43</v>
      </c>
      <c r="Q8" s="1162">
        <v>1042</v>
      </c>
    </row>
    <row r="9" spans="1:17" s="66" customFormat="1" ht="24" customHeight="1">
      <c r="A9" s="482" t="s">
        <v>1029</v>
      </c>
      <c r="B9" s="1160"/>
      <c r="C9" s="1161"/>
      <c r="D9" s="1161">
        <v>3</v>
      </c>
      <c r="E9" s="1161">
        <v>106</v>
      </c>
      <c r="F9" s="1161"/>
      <c r="G9" s="1161"/>
      <c r="H9" s="1161"/>
      <c r="I9" s="1161"/>
      <c r="J9" s="1161">
        <v>0</v>
      </c>
      <c r="K9" s="1161">
        <v>0</v>
      </c>
      <c r="L9" s="1161"/>
      <c r="M9" s="1161"/>
      <c r="N9" s="1161"/>
      <c r="O9" s="1161"/>
      <c r="P9" s="1161">
        <v>43</v>
      </c>
      <c r="Q9" s="1162">
        <v>1070</v>
      </c>
    </row>
    <row r="10" spans="1:17" s="66" customFormat="1" ht="24" customHeight="1">
      <c r="A10" s="482" t="s">
        <v>1030</v>
      </c>
      <c r="B10" s="1160"/>
      <c r="C10" s="1161"/>
      <c r="D10" s="1161">
        <v>3</v>
      </c>
      <c r="E10" s="1161">
        <v>101</v>
      </c>
      <c r="F10" s="1161"/>
      <c r="G10" s="1161"/>
      <c r="H10" s="1161"/>
      <c r="I10" s="1161"/>
      <c r="J10" s="1161">
        <v>0</v>
      </c>
      <c r="K10" s="1161">
        <v>0</v>
      </c>
      <c r="L10" s="1161"/>
      <c r="M10" s="1161"/>
      <c r="N10" s="1161"/>
      <c r="O10" s="1161"/>
      <c r="P10" s="1161">
        <v>43</v>
      </c>
      <c r="Q10" s="1162">
        <v>1057</v>
      </c>
    </row>
    <row r="11" spans="1:17" s="66" customFormat="1" ht="24" customHeight="1">
      <c r="A11" s="483" t="s">
        <v>71</v>
      </c>
      <c r="B11" s="1160"/>
      <c r="C11" s="1161"/>
      <c r="D11" s="1161">
        <v>3</v>
      </c>
      <c r="E11" s="1163">
        <v>104</v>
      </c>
      <c r="F11" s="1161"/>
      <c r="G11" s="1161"/>
      <c r="H11" s="1161"/>
      <c r="I11" s="1161"/>
      <c r="J11" s="1161">
        <v>0</v>
      </c>
      <c r="K11" s="1163">
        <v>0</v>
      </c>
      <c r="L11" s="1163"/>
      <c r="M11" s="1163"/>
      <c r="N11" s="1163"/>
      <c r="O11" s="1163"/>
      <c r="P11" s="1161">
        <v>44</v>
      </c>
      <c r="Q11" s="1162">
        <v>1058</v>
      </c>
    </row>
    <row r="12" spans="1:17" s="66" customFormat="1" ht="24" customHeight="1">
      <c r="A12" s="484" t="s">
        <v>546</v>
      </c>
      <c r="B12" s="1164">
        <v>410</v>
      </c>
      <c r="C12" s="1156">
        <v>4309</v>
      </c>
      <c r="D12" s="1156">
        <v>3</v>
      </c>
      <c r="E12" s="1156">
        <v>90</v>
      </c>
      <c r="F12" s="1156">
        <v>356</v>
      </c>
      <c r="G12" s="1156">
        <v>2722</v>
      </c>
      <c r="H12" s="1156">
        <v>4</v>
      </c>
      <c r="I12" s="1156">
        <v>253</v>
      </c>
      <c r="J12" s="1156">
        <v>0</v>
      </c>
      <c r="K12" s="1156">
        <v>0</v>
      </c>
      <c r="L12" s="1156">
        <v>1</v>
      </c>
      <c r="M12" s="1156">
        <v>141</v>
      </c>
      <c r="N12" s="1156">
        <v>1</v>
      </c>
      <c r="O12" s="1156">
        <v>19</v>
      </c>
      <c r="P12" s="1156">
        <v>45</v>
      </c>
      <c r="Q12" s="1165">
        <v>1084</v>
      </c>
    </row>
    <row r="13" spans="1:17" s="66" customFormat="1" ht="35.25" customHeight="1" thickBot="1">
      <c r="A13" s="1569" t="s">
        <v>992</v>
      </c>
      <c r="B13" s="1570"/>
      <c r="C13" s="1570"/>
      <c r="D13" s="1570"/>
      <c r="E13" s="1570"/>
      <c r="F13" s="1570"/>
      <c r="G13" s="1570"/>
      <c r="H13" s="112"/>
      <c r="I13" s="112"/>
      <c r="J13" s="67"/>
      <c r="K13" s="113"/>
      <c r="L13" s="112"/>
      <c r="M13" s="112"/>
      <c r="N13" s="112"/>
      <c r="O13" s="112"/>
      <c r="P13" s="113"/>
      <c r="Q13" s="114" t="s">
        <v>1031</v>
      </c>
    </row>
  </sheetData>
  <mergeCells count="11">
    <mergeCell ref="A13:G13"/>
    <mergeCell ref="J1:Q1"/>
    <mergeCell ref="A4:A6"/>
    <mergeCell ref="B4:C4"/>
    <mergeCell ref="F4:G4"/>
    <mergeCell ref="L4:M4"/>
    <mergeCell ref="P4:Q4"/>
    <mergeCell ref="D4:E4"/>
    <mergeCell ref="H4:I4"/>
    <mergeCell ref="J4:K4"/>
    <mergeCell ref="N4:O4"/>
  </mergeCells>
  <phoneticPr fontId="3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/>
  </sheetViews>
  <sheetFormatPr defaultRowHeight="16.5"/>
  <cols>
    <col min="1" max="6" width="10.625" customWidth="1"/>
    <col min="7" max="7" width="19" customWidth="1"/>
    <col min="8" max="8" width="18" customWidth="1"/>
  </cols>
  <sheetData>
    <row r="1" spans="1:8" ht="24" customHeight="1">
      <c r="A1" s="142" t="s">
        <v>1066</v>
      </c>
      <c r="B1" s="17"/>
      <c r="C1" s="17"/>
      <c r="D1" s="17"/>
      <c r="E1" s="17"/>
      <c r="F1" s="17"/>
      <c r="G1" s="4"/>
      <c r="H1" s="4"/>
    </row>
    <row r="2" spans="1:8" ht="17.25" thickBot="1">
      <c r="A2" s="1241"/>
      <c r="B2" s="11"/>
      <c r="C2" s="11"/>
      <c r="D2" s="11"/>
      <c r="E2" s="11"/>
      <c r="F2" s="11"/>
      <c r="G2" s="4"/>
      <c r="H2" s="4"/>
    </row>
    <row r="3" spans="1:8">
      <c r="A3" s="262" t="s">
        <v>58</v>
      </c>
      <c r="B3" s="264"/>
      <c r="C3" s="485"/>
      <c r="D3" s="485"/>
      <c r="E3" s="485"/>
      <c r="F3" s="485"/>
      <c r="G3" s="1506" t="s">
        <v>713</v>
      </c>
      <c r="H3" s="1507"/>
    </row>
    <row r="4" spans="1:8" ht="59.25" customHeight="1">
      <c r="A4" s="1356" t="s">
        <v>141</v>
      </c>
      <c r="B4" s="689" t="s">
        <v>271</v>
      </c>
      <c r="C4" s="1582" t="s">
        <v>275</v>
      </c>
      <c r="D4" s="1539"/>
      <c r="E4" s="1539"/>
      <c r="F4" s="1540"/>
      <c r="G4" s="170" t="s">
        <v>277</v>
      </c>
      <c r="H4" s="209" t="s">
        <v>751</v>
      </c>
    </row>
    <row r="5" spans="1:8" ht="33.75" customHeight="1">
      <c r="A5" s="1357"/>
      <c r="B5" s="1322" t="s">
        <v>273</v>
      </c>
      <c r="C5" s="1322" t="s">
        <v>274</v>
      </c>
      <c r="D5" s="1332" t="s">
        <v>276</v>
      </c>
      <c r="E5" s="1343"/>
      <c r="F5" s="1326"/>
      <c r="G5" s="1322" t="s">
        <v>272</v>
      </c>
      <c r="H5" s="1317" t="s">
        <v>278</v>
      </c>
    </row>
    <row r="6" spans="1:8" ht="44.25" customHeight="1">
      <c r="A6" s="1358"/>
      <c r="B6" s="1323"/>
      <c r="C6" s="1323"/>
      <c r="D6" s="294"/>
      <c r="E6" s="170" t="s">
        <v>98</v>
      </c>
      <c r="F6" s="170" t="s">
        <v>100</v>
      </c>
      <c r="G6" s="1323"/>
      <c r="H6" s="1318"/>
    </row>
    <row r="7" spans="1:8" ht="24" customHeight="1">
      <c r="A7" s="210" t="s">
        <v>5</v>
      </c>
      <c r="B7" s="679">
        <v>272</v>
      </c>
      <c r="C7" s="680">
        <v>4</v>
      </c>
      <c r="D7" s="680">
        <v>27</v>
      </c>
      <c r="E7" s="680">
        <v>9</v>
      </c>
      <c r="F7" s="680">
        <v>18</v>
      </c>
      <c r="G7" s="680">
        <v>261</v>
      </c>
      <c r="H7" s="690">
        <v>7</v>
      </c>
    </row>
    <row r="8" spans="1:8" ht="24" customHeight="1">
      <c r="A8" s="191" t="s">
        <v>6</v>
      </c>
      <c r="B8" s="679">
        <v>278</v>
      </c>
      <c r="C8" s="680">
        <v>4</v>
      </c>
      <c r="D8" s="680">
        <v>21</v>
      </c>
      <c r="E8" s="680">
        <v>3</v>
      </c>
      <c r="F8" s="680">
        <v>18</v>
      </c>
      <c r="G8" s="680">
        <v>266</v>
      </c>
      <c r="H8" s="690">
        <v>8</v>
      </c>
    </row>
    <row r="9" spans="1:8" ht="24" customHeight="1">
      <c r="A9" s="191" t="s">
        <v>7</v>
      </c>
      <c r="B9" s="681">
        <v>282</v>
      </c>
      <c r="C9" s="682">
        <v>4</v>
      </c>
      <c r="D9" s="682">
        <v>34</v>
      </c>
      <c r="E9" s="683">
        <v>11</v>
      </c>
      <c r="F9" s="683">
        <v>23</v>
      </c>
      <c r="G9" s="682">
        <v>270</v>
      </c>
      <c r="H9" s="691">
        <v>8</v>
      </c>
    </row>
    <row r="10" spans="1:8" ht="24" customHeight="1">
      <c r="A10" s="191" t="s">
        <v>8</v>
      </c>
      <c r="B10" s="681">
        <v>284</v>
      </c>
      <c r="C10" s="682">
        <v>4</v>
      </c>
      <c r="D10" s="682">
        <v>34</v>
      </c>
      <c r="E10" s="683">
        <v>12</v>
      </c>
      <c r="F10" s="683">
        <v>22</v>
      </c>
      <c r="G10" s="682">
        <v>272</v>
      </c>
      <c r="H10" s="691">
        <v>8</v>
      </c>
    </row>
    <row r="11" spans="1:8" ht="24" customHeight="1">
      <c r="A11" s="192" t="s">
        <v>9</v>
      </c>
      <c r="B11" s="684">
        <f>SUM(B14:B36)</f>
        <v>280</v>
      </c>
      <c r="C11" s="685">
        <f t="shared" ref="C11:H11" si="0">SUM(C14:C36)</f>
        <v>4</v>
      </c>
      <c r="D11" s="685">
        <f t="shared" si="0"/>
        <v>35</v>
      </c>
      <c r="E11" s="685">
        <f t="shared" si="0"/>
        <v>8</v>
      </c>
      <c r="F11" s="685">
        <f t="shared" si="0"/>
        <v>27</v>
      </c>
      <c r="G11" s="685">
        <f t="shared" si="0"/>
        <v>276</v>
      </c>
      <c r="H11" s="692">
        <f t="shared" si="0"/>
        <v>0</v>
      </c>
    </row>
    <row r="12" spans="1:8" s="66" customFormat="1" ht="24" customHeight="1">
      <c r="A12" s="275" t="s">
        <v>668</v>
      </c>
      <c r="B12" s="686">
        <v>280</v>
      </c>
      <c r="C12" s="686">
        <v>4</v>
      </c>
      <c r="D12" s="686">
        <v>35</v>
      </c>
      <c r="E12" s="686">
        <v>8</v>
      </c>
      <c r="F12" s="686">
        <v>27</v>
      </c>
      <c r="G12" s="686">
        <v>276</v>
      </c>
      <c r="H12" s="693">
        <v>0</v>
      </c>
    </row>
    <row r="13" spans="1:8" ht="24" customHeight="1">
      <c r="A13" s="694"/>
      <c r="B13" s="680">
        <f>SUM(B14:B36)</f>
        <v>280</v>
      </c>
      <c r="C13" s="680">
        <f t="shared" ref="C13:G13" si="1">SUM(C14:C36)</f>
        <v>4</v>
      </c>
      <c r="D13" s="680">
        <f t="shared" si="1"/>
        <v>35</v>
      </c>
      <c r="E13" s="680">
        <f t="shared" si="1"/>
        <v>8</v>
      </c>
      <c r="F13" s="680">
        <f t="shared" si="1"/>
        <v>27</v>
      </c>
      <c r="G13" s="680">
        <f t="shared" si="1"/>
        <v>276</v>
      </c>
      <c r="H13" s="690"/>
    </row>
    <row r="14" spans="1:8" ht="24" customHeight="1">
      <c r="A14" s="320" t="s">
        <v>961</v>
      </c>
      <c r="B14" s="679">
        <v>6</v>
      </c>
      <c r="C14" s="680"/>
      <c r="D14" s="680">
        <v>0</v>
      </c>
      <c r="E14" s="680"/>
      <c r="F14" s="680"/>
      <c r="G14" s="680">
        <v>6</v>
      </c>
      <c r="H14" s="690"/>
    </row>
    <row r="15" spans="1:8" ht="24" customHeight="1">
      <c r="A15" s="320" t="s">
        <v>11</v>
      </c>
      <c r="B15" s="679">
        <v>12</v>
      </c>
      <c r="C15" s="680"/>
      <c r="D15" s="680">
        <v>0</v>
      </c>
      <c r="E15" s="680"/>
      <c r="F15" s="680"/>
      <c r="G15" s="680">
        <v>12</v>
      </c>
      <c r="H15" s="690"/>
    </row>
    <row r="16" spans="1:8" ht="24" customHeight="1">
      <c r="A16" s="320" t="s">
        <v>12</v>
      </c>
      <c r="B16" s="679">
        <v>6</v>
      </c>
      <c r="C16" s="680"/>
      <c r="D16" s="680">
        <v>0</v>
      </c>
      <c r="E16" s="680"/>
      <c r="F16" s="680"/>
      <c r="G16" s="680">
        <v>6</v>
      </c>
      <c r="H16" s="690"/>
    </row>
    <row r="17" spans="1:8" ht="24" customHeight="1">
      <c r="A17" s="320" t="s">
        <v>13</v>
      </c>
      <c r="B17" s="679">
        <v>14</v>
      </c>
      <c r="C17" s="680"/>
      <c r="D17" s="680">
        <v>0</v>
      </c>
      <c r="E17" s="680"/>
      <c r="F17" s="680"/>
      <c r="G17" s="680">
        <v>14</v>
      </c>
      <c r="H17" s="690"/>
    </row>
    <row r="18" spans="1:8" ht="24" customHeight="1">
      <c r="A18" s="320" t="s">
        <v>14</v>
      </c>
      <c r="B18" s="679">
        <v>18</v>
      </c>
      <c r="C18" s="680">
        <v>1</v>
      </c>
      <c r="D18" s="680">
        <v>8</v>
      </c>
      <c r="E18" s="680">
        <v>2</v>
      </c>
      <c r="F18" s="680">
        <v>6</v>
      </c>
      <c r="G18" s="680">
        <v>17</v>
      </c>
      <c r="H18" s="690"/>
    </row>
    <row r="19" spans="1:8" ht="24" customHeight="1">
      <c r="A19" s="320" t="s">
        <v>34</v>
      </c>
      <c r="B19" s="687">
        <v>9</v>
      </c>
      <c r="C19" s="680"/>
      <c r="D19" s="680">
        <v>0</v>
      </c>
      <c r="E19" s="680"/>
      <c r="F19" s="680"/>
      <c r="G19" s="688">
        <v>9</v>
      </c>
      <c r="H19" s="690"/>
    </row>
    <row r="20" spans="1:8" ht="24" customHeight="1">
      <c r="A20" s="320" t="s">
        <v>16</v>
      </c>
      <c r="B20" s="687">
        <v>6</v>
      </c>
      <c r="C20" s="680"/>
      <c r="D20" s="680">
        <v>0</v>
      </c>
      <c r="E20" s="680"/>
      <c r="F20" s="680"/>
      <c r="G20" s="688">
        <v>6</v>
      </c>
      <c r="H20" s="690"/>
    </row>
    <row r="21" spans="1:8" ht="24" customHeight="1">
      <c r="A21" s="320" t="s">
        <v>17</v>
      </c>
      <c r="B21" s="687">
        <v>10</v>
      </c>
      <c r="C21" s="680"/>
      <c r="D21" s="680">
        <v>0</v>
      </c>
      <c r="E21" s="680"/>
      <c r="F21" s="680"/>
      <c r="G21" s="688">
        <v>10</v>
      </c>
      <c r="H21" s="690"/>
    </row>
    <row r="22" spans="1:8" ht="24" customHeight="1">
      <c r="A22" s="320" t="s">
        <v>18</v>
      </c>
      <c r="B22" s="687">
        <v>3</v>
      </c>
      <c r="C22" s="680"/>
      <c r="D22" s="680">
        <v>0</v>
      </c>
      <c r="E22" s="680"/>
      <c r="F22" s="680"/>
      <c r="G22" s="688">
        <v>3</v>
      </c>
      <c r="H22" s="690"/>
    </row>
    <row r="23" spans="1:8" ht="24" customHeight="1">
      <c r="A23" s="320" t="s">
        <v>19</v>
      </c>
      <c r="B23" s="687">
        <v>4</v>
      </c>
      <c r="C23" s="680"/>
      <c r="D23" s="680">
        <v>0</v>
      </c>
      <c r="E23" s="680"/>
      <c r="F23" s="680"/>
      <c r="G23" s="688">
        <v>4</v>
      </c>
      <c r="H23" s="690"/>
    </row>
    <row r="24" spans="1:8" ht="24" customHeight="1">
      <c r="A24" s="320" t="s">
        <v>20</v>
      </c>
      <c r="B24" s="687">
        <v>4</v>
      </c>
      <c r="C24" s="680"/>
      <c r="D24" s="680">
        <v>0</v>
      </c>
      <c r="E24" s="680"/>
      <c r="F24" s="680"/>
      <c r="G24" s="688">
        <v>4</v>
      </c>
      <c r="H24" s="690"/>
    </row>
    <row r="25" spans="1:8" ht="24" customHeight="1">
      <c r="A25" s="320" t="s">
        <v>21</v>
      </c>
      <c r="B25" s="687">
        <v>22</v>
      </c>
      <c r="C25" s="680">
        <v>1</v>
      </c>
      <c r="D25" s="680">
        <v>10</v>
      </c>
      <c r="E25" s="680">
        <v>2</v>
      </c>
      <c r="F25" s="680">
        <v>8</v>
      </c>
      <c r="G25" s="688">
        <v>21</v>
      </c>
      <c r="H25" s="690"/>
    </row>
    <row r="26" spans="1:8" ht="24" customHeight="1">
      <c r="A26" s="320" t="s">
        <v>22</v>
      </c>
      <c r="B26" s="687">
        <v>10</v>
      </c>
      <c r="C26" s="680"/>
      <c r="D26" s="680">
        <v>0</v>
      </c>
      <c r="E26" s="680"/>
      <c r="F26" s="680"/>
      <c r="G26" s="688">
        <v>10</v>
      </c>
      <c r="H26" s="690"/>
    </row>
    <row r="27" spans="1:8" ht="24" customHeight="1">
      <c r="A27" s="320" t="s">
        <v>23</v>
      </c>
      <c r="B27" s="687">
        <v>5</v>
      </c>
      <c r="C27" s="680"/>
      <c r="D27" s="680">
        <v>0</v>
      </c>
      <c r="E27" s="680"/>
      <c r="F27" s="680"/>
      <c r="G27" s="688">
        <v>5</v>
      </c>
      <c r="H27" s="690"/>
    </row>
    <row r="28" spans="1:8" ht="24" customHeight="1">
      <c r="A28" s="320" t="s">
        <v>24</v>
      </c>
      <c r="B28" s="687">
        <v>17</v>
      </c>
      <c r="C28" s="680"/>
      <c r="D28" s="680">
        <v>0</v>
      </c>
      <c r="E28" s="680"/>
      <c r="F28" s="680"/>
      <c r="G28" s="688">
        <v>17</v>
      </c>
      <c r="H28" s="690"/>
    </row>
    <row r="29" spans="1:8" ht="24" customHeight="1">
      <c r="A29" s="320" t="s">
        <v>25</v>
      </c>
      <c r="B29" s="687">
        <v>20</v>
      </c>
      <c r="C29" s="680"/>
      <c r="D29" s="680">
        <v>0</v>
      </c>
      <c r="E29" s="680"/>
      <c r="F29" s="680"/>
      <c r="G29" s="688">
        <v>20</v>
      </c>
      <c r="H29" s="690"/>
    </row>
    <row r="30" spans="1:8" ht="24" customHeight="1">
      <c r="A30" s="320" t="s">
        <v>26</v>
      </c>
      <c r="B30" s="687">
        <v>17</v>
      </c>
      <c r="C30" s="680"/>
      <c r="D30" s="680">
        <v>0</v>
      </c>
      <c r="E30" s="680"/>
      <c r="F30" s="680"/>
      <c r="G30" s="688">
        <v>17</v>
      </c>
      <c r="H30" s="690"/>
    </row>
    <row r="31" spans="1:8" ht="24" customHeight="1">
      <c r="A31" s="320" t="s">
        <v>27</v>
      </c>
      <c r="B31" s="687">
        <v>15</v>
      </c>
      <c r="C31" s="680"/>
      <c r="D31" s="680">
        <v>0</v>
      </c>
      <c r="E31" s="680"/>
      <c r="F31" s="680"/>
      <c r="G31" s="688">
        <v>15</v>
      </c>
      <c r="H31" s="690"/>
    </row>
    <row r="32" spans="1:8" ht="24" customHeight="1">
      <c r="A32" s="320" t="s">
        <v>28</v>
      </c>
      <c r="B32" s="687">
        <v>22</v>
      </c>
      <c r="C32" s="680">
        <v>1</v>
      </c>
      <c r="D32" s="680">
        <v>9</v>
      </c>
      <c r="E32" s="680">
        <v>2</v>
      </c>
      <c r="F32" s="680">
        <v>7</v>
      </c>
      <c r="G32" s="688">
        <v>21</v>
      </c>
      <c r="H32" s="690"/>
    </row>
    <row r="33" spans="1:8" ht="24" customHeight="1">
      <c r="A33" s="320" t="s">
        <v>29</v>
      </c>
      <c r="B33" s="687">
        <v>9</v>
      </c>
      <c r="C33" s="680">
        <v>1</v>
      </c>
      <c r="D33" s="680">
        <v>8</v>
      </c>
      <c r="E33" s="680">
        <v>2</v>
      </c>
      <c r="F33" s="680">
        <v>6</v>
      </c>
      <c r="G33" s="688">
        <v>8</v>
      </c>
      <c r="H33" s="690"/>
    </row>
    <row r="34" spans="1:8" ht="24" customHeight="1">
      <c r="A34" s="320" t="s">
        <v>30</v>
      </c>
      <c r="B34" s="687">
        <v>22</v>
      </c>
      <c r="C34" s="680"/>
      <c r="D34" s="680">
        <v>0</v>
      </c>
      <c r="E34" s="680"/>
      <c r="F34" s="680"/>
      <c r="G34" s="688">
        <v>22</v>
      </c>
      <c r="H34" s="690"/>
    </row>
    <row r="35" spans="1:8" ht="24" customHeight="1">
      <c r="A35" s="320" t="s">
        <v>35</v>
      </c>
      <c r="B35" s="687">
        <v>13</v>
      </c>
      <c r="C35" s="680"/>
      <c r="D35" s="680">
        <v>0</v>
      </c>
      <c r="E35" s="680"/>
      <c r="F35" s="680"/>
      <c r="G35" s="688">
        <v>13</v>
      </c>
      <c r="H35" s="690"/>
    </row>
    <row r="36" spans="1:8" ht="24" customHeight="1">
      <c r="A36" s="323" t="s">
        <v>36</v>
      </c>
      <c r="B36" s="687">
        <v>16</v>
      </c>
      <c r="C36" s="680"/>
      <c r="D36" s="680">
        <v>0</v>
      </c>
      <c r="E36" s="680"/>
      <c r="F36" s="680"/>
      <c r="G36" s="688">
        <v>16</v>
      </c>
      <c r="H36" s="690"/>
    </row>
    <row r="37" spans="1:8" s="149" customFormat="1" ht="14.25" thickBot="1">
      <c r="A37" s="695" t="s">
        <v>962</v>
      </c>
      <c r="B37" s="696"/>
      <c r="C37" s="696"/>
      <c r="D37" s="696"/>
      <c r="E37" s="696"/>
      <c r="F37" s="696"/>
      <c r="G37" s="1583" t="s">
        <v>752</v>
      </c>
      <c r="H37" s="1584"/>
    </row>
    <row r="38" spans="1:8">
      <c r="F38" s="1568"/>
      <c r="G38" s="1568"/>
      <c r="H38" s="1568"/>
    </row>
    <row r="39" spans="1:8">
      <c r="A39" s="1240" t="s">
        <v>1042</v>
      </c>
      <c r="B39" s="1239">
        <v>281</v>
      </c>
      <c r="C39">
        <v>4</v>
      </c>
      <c r="D39" s="973">
        <v>34</v>
      </c>
      <c r="E39">
        <v>7</v>
      </c>
      <c r="F39">
        <v>27</v>
      </c>
      <c r="G39" s="1239">
        <v>276</v>
      </c>
      <c r="H39">
        <v>1</v>
      </c>
    </row>
  </sheetData>
  <mergeCells count="10">
    <mergeCell ref="G3:H3"/>
    <mergeCell ref="F38:H38"/>
    <mergeCell ref="H5:H6"/>
    <mergeCell ref="A4:A6"/>
    <mergeCell ref="C4:F4"/>
    <mergeCell ref="B5:B6"/>
    <mergeCell ref="C5:C6"/>
    <mergeCell ref="D5:F5"/>
    <mergeCell ref="G5:G6"/>
    <mergeCell ref="G37:H37"/>
  </mergeCells>
  <phoneticPr fontId="3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8"/>
  <sheetViews>
    <sheetView workbookViewId="0"/>
  </sheetViews>
  <sheetFormatPr defaultRowHeight="16.5"/>
  <cols>
    <col min="1" max="33" width="10.625" customWidth="1"/>
  </cols>
  <sheetData>
    <row r="1" spans="1:33" ht="24" customHeight="1">
      <c r="A1" s="100" t="s">
        <v>1067</v>
      </c>
      <c r="B1" s="11"/>
      <c r="C1" s="8"/>
      <c r="D1" s="4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s="84" customFormat="1" ht="19.5" thickBot="1">
      <c r="A2" s="100"/>
      <c r="B2" s="11"/>
      <c r="C2" s="8"/>
      <c r="D2" s="83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</row>
    <row r="3" spans="1:33">
      <c r="A3" s="493" t="s">
        <v>58</v>
      </c>
      <c r="B3" s="485"/>
      <c r="C3" s="485"/>
      <c r="D3" s="485"/>
      <c r="E3" s="485"/>
      <c r="F3" s="485"/>
      <c r="G3" s="485"/>
      <c r="H3" s="485"/>
      <c r="I3" s="485"/>
      <c r="J3" s="485"/>
      <c r="K3" s="264" t="s">
        <v>0</v>
      </c>
      <c r="L3" s="485"/>
      <c r="M3" s="485"/>
      <c r="N3" s="485"/>
      <c r="O3" s="485"/>
      <c r="P3" s="264" t="s">
        <v>0</v>
      </c>
      <c r="Q3" s="485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1506" t="s">
        <v>753</v>
      </c>
      <c r="AF3" s="1506"/>
      <c r="AG3" s="1507"/>
    </row>
    <row r="4" spans="1:33" ht="37.5" customHeight="1">
      <c r="A4" s="1356" t="s">
        <v>279</v>
      </c>
      <c r="B4" s="1325" t="s">
        <v>280</v>
      </c>
      <c r="C4" s="1343"/>
      <c r="D4" s="1343"/>
      <c r="E4" s="1343"/>
      <c r="F4" s="1343"/>
      <c r="G4" s="1343"/>
      <c r="H4" s="1343"/>
      <c r="I4" s="1326"/>
      <c r="J4" s="1582" t="s">
        <v>287</v>
      </c>
      <c r="K4" s="1539"/>
      <c r="L4" s="1539"/>
      <c r="M4" s="1539"/>
      <c r="N4" s="1539"/>
      <c r="O4" s="1539"/>
      <c r="P4" s="1539"/>
      <c r="Q4" s="1540"/>
      <c r="R4" s="1582" t="s">
        <v>294</v>
      </c>
      <c r="S4" s="1539"/>
      <c r="T4" s="1539"/>
      <c r="U4" s="1539"/>
      <c r="V4" s="1539"/>
      <c r="W4" s="1539"/>
      <c r="X4" s="1539"/>
      <c r="Y4" s="1540"/>
      <c r="Z4" s="1582" t="s">
        <v>302</v>
      </c>
      <c r="AA4" s="1539"/>
      <c r="AB4" s="1539"/>
      <c r="AC4" s="1539"/>
      <c r="AD4" s="1539"/>
      <c r="AE4" s="1539"/>
      <c r="AF4" s="1539"/>
      <c r="AG4" s="1586"/>
    </row>
    <row r="5" spans="1:33" ht="36.75" customHeight="1">
      <c r="A5" s="1357"/>
      <c r="B5" s="1322" t="s">
        <v>755</v>
      </c>
      <c r="C5" s="1325" t="s">
        <v>281</v>
      </c>
      <c r="D5" s="1343"/>
      <c r="E5" s="1343"/>
      <c r="F5" s="1326"/>
      <c r="G5" s="1332" t="s">
        <v>276</v>
      </c>
      <c r="H5" s="1364"/>
      <c r="I5" s="1587"/>
      <c r="J5" s="1322" t="s">
        <v>755</v>
      </c>
      <c r="K5" s="1325" t="s">
        <v>288</v>
      </c>
      <c r="L5" s="1343"/>
      <c r="M5" s="1343"/>
      <c r="N5" s="1326"/>
      <c r="O5" s="1332" t="s">
        <v>293</v>
      </c>
      <c r="P5" s="1364"/>
      <c r="Q5" s="1587"/>
      <c r="R5" s="1322" t="s">
        <v>755</v>
      </c>
      <c r="S5" s="1325" t="s">
        <v>295</v>
      </c>
      <c r="T5" s="1343"/>
      <c r="U5" s="1343"/>
      <c r="V5" s="1326"/>
      <c r="W5" s="1332" t="s">
        <v>299</v>
      </c>
      <c r="X5" s="1364"/>
      <c r="Y5" s="1587"/>
      <c r="Z5" s="1322" t="s">
        <v>755</v>
      </c>
      <c r="AA5" s="1325" t="s">
        <v>303</v>
      </c>
      <c r="AB5" s="1343"/>
      <c r="AC5" s="1343"/>
      <c r="AD5" s="1326"/>
      <c r="AE5" s="1332" t="s">
        <v>276</v>
      </c>
      <c r="AF5" s="1364"/>
      <c r="AG5" s="1351"/>
    </row>
    <row r="6" spans="1:33" ht="57" customHeight="1">
      <c r="A6" s="1357"/>
      <c r="B6" s="1322"/>
      <c r="C6" s="1319" t="s">
        <v>282</v>
      </c>
      <c r="D6" s="1364" t="s">
        <v>283</v>
      </c>
      <c r="E6" s="1343"/>
      <c r="F6" s="1326"/>
      <c r="G6" s="697"/>
      <c r="H6" s="1319" t="s">
        <v>285</v>
      </c>
      <c r="I6" s="1319" t="s">
        <v>286</v>
      </c>
      <c r="J6" s="1322"/>
      <c r="K6" s="1319" t="s">
        <v>290</v>
      </c>
      <c r="L6" s="1364" t="s">
        <v>964</v>
      </c>
      <c r="M6" s="1343"/>
      <c r="N6" s="1326"/>
      <c r="O6" s="697"/>
      <c r="P6" s="1319" t="s">
        <v>98</v>
      </c>
      <c r="Q6" s="1319" t="s">
        <v>100</v>
      </c>
      <c r="R6" s="1322"/>
      <c r="S6" s="1319" t="s">
        <v>296</v>
      </c>
      <c r="T6" s="1364" t="s">
        <v>298</v>
      </c>
      <c r="U6" s="1343"/>
      <c r="V6" s="1326"/>
      <c r="W6" s="697"/>
      <c r="X6" s="1319" t="s">
        <v>300</v>
      </c>
      <c r="Y6" s="1319" t="s">
        <v>301</v>
      </c>
      <c r="Z6" s="1322"/>
      <c r="AA6" s="1319" t="s">
        <v>304</v>
      </c>
      <c r="AB6" s="1364" t="s">
        <v>297</v>
      </c>
      <c r="AC6" s="1343"/>
      <c r="AD6" s="1326"/>
      <c r="AE6" s="697"/>
      <c r="AF6" s="1319" t="s">
        <v>307</v>
      </c>
      <c r="AG6" s="1341" t="s">
        <v>286</v>
      </c>
    </row>
    <row r="7" spans="1:33" ht="36.75" customHeight="1">
      <c r="A7" s="1585"/>
      <c r="B7" s="1323"/>
      <c r="C7" s="1320"/>
      <c r="D7" s="294"/>
      <c r="E7" s="170" t="s">
        <v>284</v>
      </c>
      <c r="F7" s="170" t="s">
        <v>100</v>
      </c>
      <c r="G7" s="555"/>
      <c r="H7" s="1355"/>
      <c r="I7" s="1355"/>
      <c r="J7" s="1323"/>
      <c r="K7" s="1320"/>
      <c r="L7" s="294"/>
      <c r="M7" s="170" t="s">
        <v>291</v>
      </c>
      <c r="N7" s="170" t="s">
        <v>292</v>
      </c>
      <c r="O7" s="555"/>
      <c r="P7" s="1355"/>
      <c r="Q7" s="1355"/>
      <c r="R7" s="1323"/>
      <c r="S7" s="1320"/>
      <c r="T7" s="294"/>
      <c r="U7" s="170" t="s">
        <v>98</v>
      </c>
      <c r="V7" s="170" t="s">
        <v>100</v>
      </c>
      <c r="W7" s="555"/>
      <c r="X7" s="1355"/>
      <c r="Y7" s="1355"/>
      <c r="Z7" s="1323"/>
      <c r="AA7" s="1320"/>
      <c r="AB7" s="294"/>
      <c r="AC7" s="170" t="s">
        <v>305</v>
      </c>
      <c r="AD7" s="170" t="s">
        <v>306</v>
      </c>
      <c r="AE7" s="555"/>
      <c r="AF7" s="1355"/>
      <c r="AG7" s="1342"/>
    </row>
    <row r="8" spans="1:33" ht="24" customHeight="1" thickBot="1">
      <c r="A8" s="705" t="s">
        <v>5</v>
      </c>
      <c r="B8" s="698">
        <v>1</v>
      </c>
      <c r="C8" s="380">
        <v>94</v>
      </c>
      <c r="D8" s="380">
        <v>46</v>
      </c>
      <c r="E8" s="197">
        <v>7</v>
      </c>
      <c r="F8" s="197">
        <v>39</v>
      </c>
      <c r="G8" s="380">
        <v>11</v>
      </c>
      <c r="H8" s="197">
        <v>1</v>
      </c>
      <c r="I8" s="197">
        <v>10</v>
      </c>
      <c r="J8" s="380">
        <v>1</v>
      </c>
      <c r="K8" s="380">
        <v>94</v>
      </c>
      <c r="L8" s="380">
        <v>46</v>
      </c>
      <c r="M8" s="197">
        <v>7</v>
      </c>
      <c r="N8" s="197">
        <v>39</v>
      </c>
      <c r="O8" s="380">
        <v>11</v>
      </c>
      <c r="P8" s="197">
        <v>1</v>
      </c>
      <c r="Q8" s="197">
        <v>10</v>
      </c>
      <c r="R8" s="197">
        <v>0</v>
      </c>
      <c r="S8" s="197">
        <v>0</v>
      </c>
      <c r="T8" s="197">
        <v>0</v>
      </c>
      <c r="U8" s="197">
        <v>0</v>
      </c>
      <c r="V8" s="197">
        <v>0</v>
      </c>
      <c r="W8" s="197">
        <v>0</v>
      </c>
      <c r="X8" s="197">
        <v>0</v>
      </c>
      <c r="Y8" s="197">
        <v>0</v>
      </c>
      <c r="Z8" s="197">
        <v>0</v>
      </c>
      <c r="AA8" s="197">
        <v>0</v>
      </c>
      <c r="AB8" s="197">
        <v>0</v>
      </c>
      <c r="AC8" s="197">
        <v>0</v>
      </c>
      <c r="AD8" s="197">
        <v>0</v>
      </c>
      <c r="AE8" s="197">
        <v>0</v>
      </c>
      <c r="AF8" s="197">
        <v>0</v>
      </c>
      <c r="AG8" s="211">
        <v>0</v>
      </c>
    </row>
    <row r="9" spans="1:33" ht="24" customHeight="1" thickBot="1">
      <c r="A9" s="706" t="s">
        <v>6</v>
      </c>
      <c r="B9" s="698">
        <v>1</v>
      </c>
      <c r="C9" s="699">
        <v>94</v>
      </c>
      <c r="D9" s="699">
        <v>48</v>
      </c>
      <c r="E9" s="699">
        <v>10</v>
      </c>
      <c r="F9" s="699">
        <v>38</v>
      </c>
      <c r="G9" s="699">
        <v>11</v>
      </c>
      <c r="H9" s="699">
        <v>0</v>
      </c>
      <c r="I9" s="699">
        <v>11</v>
      </c>
      <c r="J9" s="699">
        <v>1</v>
      </c>
      <c r="K9" s="699">
        <v>94</v>
      </c>
      <c r="L9" s="699">
        <v>48</v>
      </c>
      <c r="M9" s="699">
        <v>10</v>
      </c>
      <c r="N9" s="699">
        <v>38</v>
      </c>
      <c r="O9" s="699">
        <v>11</v>
      </c>
      <c r="P9" s="699">
        <v>0</v>
      </c>
      <c r="Q9" s="699">
        <v>11</v>
      </c>
      <c r="R9" s="699">
        <v>0</v>
      </c>
      <c r="S9" s="699">
        <v>0</v>
      </c>
      <c r="T9" s="699">
        <v>0</v>
      </c>
      <c r="U9" s="699">
        <v>0</v>
      </c>
      <c r="V9" s="699">
        <v>0</v>
      </c>
      <c r="W9" s="699">
        <v>0</v>
      </c>
      <c r="X9" s="699">
        <v>0</v>
      </c>
      <c r="Y9" s="699">
        <v>0</v>
      </c>
      <c r="Z9" s="699">
        <v>0</v>
      </c>
      <c r="AA9" s="699">
        <v>0</v>
      </c>
      <c r="AB9" s="699">
        <v>0</v>
      </c>
      <c r="AC9" s="699">
        <v>0</v>
      </c>
      <c r="AD9" s="699">
        <v>0</v>
      </c>
      <c r="AE9" s="699">
        <v>0</v>
      </c>
      <c r="AF9" s="699">
        <v>0</v>
      </c>
      <c r="AG9" s="701">
        <v>0</v>
      </c>
    </row>
    <row r="10" spans="1:33" ht="24" customHeight="1" thickBot="1">
      <c r="A10" s="706" t="s">
        <v>7</v>
      </c>
      <c r="B10" s="550">
        <v>1</v>
      </c>
      <c r="C10" s="245">
        <v>94</v>
      </c>
      <c r="D10" s="245">
        <v>48</v>
      </c>
      <c r="E10" s="245">
        <v>8</v>
      </c>
      <c r="F10" s="245">
        <v>40</v>
      </c>
      <c r="G10" s="245">
        <v>12</v>
      </c>
      <c r="H10" s="245">
        <v>0</v>
      </c>
      <c r="I10" s="245">
        <v>12</v>
      </c>
      <c r="J10" s="245">
        <v>1</v>
      </c>
      <c r="K10" s="245">
        <v>94</v>
      </c>
      <c r="L10" s="245">
        <v>48</v>
      </c>
      <c r="M10" s="245">
        <v>8</v>
      </c>
      <c r="N10" s="245">
        <v>40</v>
      </c>
      <c r="O10" s="245">
        <v>12</v>
      </c>
      <c r="P10" s="245">
        <v>0</v>
      </c>
      <c r="Q10" s="245">
        <v>12</v>
      </c>
      <c r="R10" s="244">
        <v>0</v>
      </c>
      <c r="S10" s="244">
        <v>0</v>
      </c>
      <c r="T10" s="245">
        <v>0</v>
      </c>
      <c r="U10" s="244">
        <v>0</v>
      </c>
      <c r="V10" s="244">
        <v>0</v>
      </c>
      <c r="W10" s="245">
        <v>0</v>
      </c>
      <c r="X10" s="244">
        <v>0</v>
      </c>
      <c r="Y10" s="244">
        <v>0</v>
      </c>
      <c r="Z10" s="244">
        <v>0</v>
      </c>
      <c r="AA10" s="244">
        <v>0</v>
      </c>
      <c r="AB10" s="245">
        <v>0</v>
      </c>
      <c r="AC10" s="244">
        <v>0</v>
      </c>
      <c r="AD10" s="244">
        <v>0</v>
      </c>
      <c r="AE10" s="245">
        <v>0</v>
      </c>
      <c r="AF10" s="244">
        <v>0</v>
      </c>
      <c r="AG10" s="600">
        <v>0</v>
      </c>
    </row>
    <row r="11" spans="1:33" ht="24" customHeight="1" thickBot="1">
      <c r="A11" s="706" t="s">
        <v>8</v>
      </c>
      <c r="B11" s="551">
        <v>1</v>
      </c>
      <c r="C11" s="248">
        <v>94</v>
      </c>
      <c r="D11" s="248">
        <v>44</v>
      </c>
      <c r="E11" s="248">
        <v>7</v>
      </c>
      <c r="F11" s="248">
        <v>37</v>
      </c>
      <c r="G11" s="248">
        <v>12</v>
      </c>
      <c r="H11" s="248"/>
      <c r="I11" s="248">
        <v>12</v>
      </c>
      <c r="J11" s="248">
        <v>1</v>
      </c>
      <c r="K11" s="248">
        <v>94</v>
      </c>
      <c r="L11" s="248">
        <v>44</v>
      </c>
      <c r="M11" s="248">
        <v>7</v>
      </c>
      <c r="N11" s="248">
        <v>37</v>
      </c>
      <c r="O11" s="248">
        <v>12</v>
      </c>
      <c r="P11" s="248">
        <v>0</v>
      </c>
      <c r="Q11" s="248">
        <v>12</v>
      </c>
      <c r="R11" s="247">
        <v>0</v>
      </c>
      <c r="S11" s="247">
        <v>0</v>
      </c>
      <c r="T11" s="248">
        <v>0</v>
      </c>
      <c r="U11" s="247">
        <v>0</v>
      </c>
      <c r="V11" s="247">
        <v>0</v>
      </c>
      <c r="W11" s="248">
        <v>0</v>
      </c>
      <c r="X11" s="247">
        <v>0</v>
      </c>
      <c r="Y11" s="247">
        <v>0</v>
      </c>
      <c r="Z11" s="247">
        <v>0</v>
      </c>
      <c r="AA11" s="247">
        <v>0</v>
      </c>
      <c r="AB11" s="248">
        <v>0</v>
      </c>
      <c r="AC11" s="247">
        <v>0</v>
      </c>
      <c r="AD11" s="247">
        <v>0</v>
      </c>
      <c r="AE11" s="248">
        <v>0</v>
      </c>
      <c r="AF11" s="247">
        <v>0</v>
      </c>
      <c r="AG11" s="601">
        <v>0</v>
      </c>
    </row>
    <row r="12" spans="1:33" ht="24" customHeight="1">
      <c r="A12" s="707" t="s">
        <v>9</v>
      </c>
      <c r="B12" s="700">
        <v>1</v>
      </c>
      <c r="C12" s="251">
        <v>94</v>
      </c>
      <c r="D12" s="251">
        <v>45</v>
      </c>
      <c r="E12" s="251">
        <v>8</v>
      </c>
      <c r="F12" s="251">
        <v>37</v>
      </c>
      <c r="G12" s="251">
        <v>12</v>
      </c>
      <c r="H12" s="251">
        <v>0</v>
      </c>
      <c r="I12" s="251">
        <v>12</v>
      </c>
      <c r="J12" s="251">
        <v>1</v>
      </c>
      <c r="K12" s="251">
        <v>94</v>
      </c>
      <c r="L12" s="251">
        <v>45</v>
      </c>
      <c r="M12" s="251">
        <v>8</v>
      </c>
      <c r="N12" s="251">
        <v>37</v>
      </c>
      <c r="O12" s="251">
        <v>12</v>
      </c>
      <c r="P12" s="251">
        <v>0</v>
      </c>
      <c r="Q12" s="251">
        <v>12</v>
      </c>
      <c r="R12" s="251">
        <v>0</v>
      </c>
      <c r="S12" s="251">
        <v>0</v>
      </c>
      <c r="T12" s="251">
        <v>0</v>
      </c>
      <c r="U12" s="251">
        <v>0</v>
      </c>
      <c r="V12" s="251">
        <v>0</v>
      </c>
      <c r="W12" s="251">
        <v>0</v>
      </c>
      <c r="X12" s="251">
        <v>0</v>
      </c>
      <c r="Y12" s="251">
        <v>0</v>
      </c>
      <c r="Z12" s="251">
        <v>0</v>
      </c>
      <c r="AA12" s="251">
        <v>0</v>
      </c>
      <c r="AB12" s="251">
        <v>0</v>
      </c>
      <c r="AC12" s="251">
        <v>0</v>
      </c>
      <c r="AD12" s="251">
        <v>0</v>
      </c>
      <c r="AE12" s="251">
        <v>0</v>
      </c>
      <c r="AF12" s="251">
        <v>0</v>
      </c>
      <c r="AG12" s="702">
        <v>0</v>
      </c>
    </row>
    <row r="13" spans="1:33" s="84" customFormat="1" ht="24" customHeight="1">
      <c r="A13" s="275" t="s">
        <v>754</v>
      </c>
      <c r="B13" s="253">
        <v>1</v>
      </c>
      <c r="C13" s="253">
        <v>94</v>
      </c>
      <c r="D13" s="253">
        <v>47</v>
      </c>
      <c r="E13" s="253">
        <v>9</v>
      </c>
      <c r="F13" s="253">
        <v>38</v>
      </c>
      <c r="G13" s="253">
        <v>12</v>
      </c>
      <c r="H13" s="253">
        <v>0</v>
      </c>
      <c r="I13" s="253">
        <v>12</v>
      </c>
      <c r="J13" s="253">
        <v>1</v>
      </c>
      <c r="K13" s="253">
        <v>94</v>
      </c>
      <c r="L13" s="253">
        <v>47</v>
      </c>
      <c r="M13" s="253">
        <v>9</v>
      </c>
      <c r="N13" s="253">
        <v>38</v>
      </c>
      <c r="O13" s="253">
        <v>12</v>
      </c>
      <c r="P13" s="253">
        <v>0</v>
      </c>
      <c r="Q13" s="253">
        <v>12</v>
      </c>
      <c r="R13" s="253">
        <v>0</v>
      </c>
      <c r="S13" s="253">
        <v>0</v>
      </c>
      <c r="T13" s="253">
        <v>0</v>
      </c>
      <c r="U13" s="253">
        <v>0</v>
      </c>
      <c r="V13" s="253">
        <v>0</v>
      </c>
      <c r="W13" s="253">
        <v>0</v>
      </c>
      <c r="X13" s="253">
        <v>0</v>
      </c>
      <c r="Y13" s="253">
        <v>0</v>
      </c>
      <c r="Z13" s="253">
        <v>0</v>
      </c>
      <c r="AA13" s="253">
        <v>0</v>
      </c>
      <c r="AB13" s="253">
        <v>0</v>
      </c>
      <c r="AC13" s="253">
        <v>0</v>
      </c>
      <c r="AD13" s="253">
        <v>0</v>
      </c>
      <c r="AE13" s="253">
        <v>0</v>
      </c>
      <c r="AF13" s="253">
        <v>0</v>
      </c>
      <c r="AG13" s="703">
        <v>0</v>
      </c>
    </row>
    <row r="14" spans="1:33" ht="24" customHeight="1" thickBot="1">
      <c r="A14" s="708"/>
      <c r="B14" s="680"/>
      <c r="C14" s="680"/>
      <c r="D14" s="680"/>
      <c r="E14" s="680"/>
      <c r="F14" s="680"/>
      <c r="G14" s="680"/>
      <c r="H14" s="680"/>
      <c r="I14" s="680"/>
      <c r="J14" s="680"/>
      <c r="K14" s="680"/>
      <c r="L14" s="680"/>
      <c r="M14" s="680"/>
      <c r="N14" s="680"/>
      <c r="O14" s="680"/>
      <c r="P14" s="680"/>
      <c r="Q14" s="680"/>
      <c r="R14" s="680"/>
      <c r="S14" s="680"/>
      <c r="T14" s="680"/>
      <c r="U14" s="680"/>
      <c r="V14" s="680"/>
      <c r="W14" s="680"/>
      <c r="X14" s="680"/>
      <c r="Y14" s="680"/>
      <c r="Z14" s="680"/>
      <c r="AA14" s="680"/>
      <c r="AB14" s="680"/>
      <c r="AC14" s="680"/>
      <c r="AD14" s="680"/>
      <c r="AE14" s="680"/>
      <c r="AF14" s="680"/>
      <c r="AG14" s="690"/>
    </row>
    <row r="15" spans="1:33" ht="24" customHeight="1" thickBot="1">
      <c r="A15" s="706" t="s">
        <v>10</v>
      </c>
      <c r="B15" s="679">
        <v>0</v>
      </c>
      <c r="C15" s="680">
        <v>0</v>
      </c>
      <c r="D15" s="680">
        <v>0</v>
      </c>
      <c r="E15" s="680">
        <v>0</v>
      </c>
      <c r="F15" s="680">
        <v>0</v>
      </c>
      <c r="G15" s="680">
        <v>0</v>
      </c>
      <c r="H15" s="680">
        <v>0</v>
      </c>
      <c r="I15" s="680">
        <v>0</v>
      </c>
      <c r="J15" s="680">
        <v>0</v>
      </c>
      <c r="K15" s="680">
        <v>0</v>
      </c>
      <c r="L15" s="680">
        <v>0</v>
      </c>
      <c r="M15" s="680">
        <v>0</v>
      </c>
      <c r="N15" s="680">
        <v>0</v>
      </c>
      <c r="O15" s="680">
        <v>0</v>
      </c>
      <c r="P15" s="680">
        <v>0</v>
      </c>
      <c r="Q15" s="680">
        <v>0</v>
      </c>
      <c r="R15" s="680">
        <v>0</v>
      </c>
      <c r="S15" s="680">
        <v>0</v>
      </c>
      <c r="T15" s="680">
        <v>0</v>
      </c>
      <c r="U15" s="680">
        <v>0</v>
      </c>
      <c r="V15" s="680">
        <v>0</v>
      </c>
      <c r="W15" s="680">
        <v>0</v>
      </c>
      <c r="X15" s="680">
        <v>0</v>
      </c>
      <c r="Y15" s="680">
        <v>0</v>
      </c>
      <c r="Z15" s="680">
        <v>0</v>
      </c>
      <c r="AA15" s="680">
        <v>0</v>
      </c>
      <c r="AB15" s="680">
        <v>0</v>
      </c>
      <c r="AC15" s="680">
        <v>0</v>
      </c>
      <c r="AD15" s="680">
        <v>0</v>
      </c>
      <c r="AE15" s="680">
        <v>0</v>
      </c>
      <c r="AF15" s="680">
        <v>0</v>
      </c>
      <c r="AG15" s="690">
        <v>0</v>
      </c>
    </row>
    <row r="16" spans="1:33" ht="24" customHeight="1" thickBot="1">
      <c r="A16" s="706" t="s">
        <v>11</v>
      </c>
      <c r="B16" s="679">
        <v>0</v>
      </c>
      <c r="C16" s="680">
        <v>0</v>
      </c>
      <c r="D16" s="680">
        <v>0</v>
      </c>
      <c r="E16" s="680">
        <v>0</v>
      </c>
      <c r="F16" s="680">
        <v>0</v>
      </c>
      <c r="G16" s="680">
        <v>0</v>
      </c>
      <c r="H16" s="680">
        <v>0</v>
      </c>
      <c r="I16" s="680">
        <v>0</v>
      </c>
      <c r="J16" s="680">
        <v>0</v>
      </c>
      <c r="K16" s="680">
        <v>0</v>
      </c>
      <c r="L16" s="680">
        <v>0</v>
      </c>
      <c r="M16" s="680">
        <v>0</v>
      </c>
      <c r="N16" s="680">
        <v>0</v>
      </c>
      <c r="O16" s="680">
        <v>0</v>
      </c>
      <c r="P16" s="680">
        <v>0</v>
      </c>
      <c r="Q16" s="680">
        <v>0</v>
      </c>
      <c r="R16" s="680">
        <v>0</v>
      </c>
      <c r="S16" s="680">
        <v>0</v>
      </c>
      <c r="T16" s="680">
        <v>0</v>
      </c>
      <c r="U16" s="680">
        <v>0</v>
      </c>
      <c r="V16" s="680">
        <v>0</v>
      </c>
      <c r="W16" s="680">
        <v>0</v>
      </c>
      <c r="X16" s="680">
        <v>0</v>
      </c>
      <c r="Y16" s="680">
        <v>0</v>
      </c>
      <c r="Z16" s="680">
        <v>0</v>
      </c>
      <c r="AA16" s="680">
        <v>0</v>
      </c>
      <c r="AB16" s="680">
        <v>0</v>
      </c>
      <c r="AC16" s="680">
        <v>0</v>
      </c>
      <c r="AD16" s="680">
        <v>0</v>
      </c>
      <c r="AE16" s="680">
        <v>0</v>
      </c>
      <c r="AF16" s="680">
        <v>0</v>
      </c>
      <c r="AG16" s="690">
        <v>0</v>
      </c>
    </row>
    <row r="17" spans="1:33" ht="24" customHeight="1" thickBot="1">
      <c r="A17" s="706" t="s">
        <v>12</v>
      </c>
      <c r="B17" s="679">
        <v>0</v>
      </c>
      <c r="C17" s="680">
        <v>0</v>
      </c>
      <c r="D17" s="680">
        <v>0</v>
      </c>
      <c r="E17" s="680">
        <v>0</v>
      </c>
      <c r="F17" s="680">
        <v>0</v>
      </c>
      <c r="G17" s="680">
        <v>0</v>
      </c>
      <c r="H17" s="680">
        <v>0</v>
      </c>
      <c r="I17" s="680">
        <v>0</v>
      </c>
      <c r="J17" s="680">
        <v>0</v>
      </c>
      <c r="K17" s="680">
        <v>0</v>
      </c>
      <c r="L17" s="680">
        <v>0</v>
      </c>
      <c r="M17" s="680">
        <v>0</v>
      </c>
      <c r="N17" s="680">
        <v>0</v>
      </c>
      <c r="O17" s="680">
        <v>0</v>
      </c>
      <c r="P17" s="680">
        <v>0</v>
      </c>
      <c r="Q17" s="680">
        <v>0</v>
      </c>
      <c r="R17" s="680">
        <v>0</v>
      </c>
      <c r="S17" s="680">
        <v>0</v>
      </c>
      <c r="T17" s="680">
        <v>0</v>
      </c>
      <c r="U17" s="680">
        <v>0</v>
      </c>
      <c r="V17" s="680">
        <v>0</v>
      </c>
      <c r="W17" s="680">
        <v>0</v>
      </c>
      <c r="X17" s="680">
        <v>0</v>
      </c>
      <c r="Y17" s="680">
        <v>0</v>
      </c>
      <c r="Z17" s="680">
        <v>0</v>
      </c>
      <c r="AA17" s="680">
        <v>0</v>
      </c>
      <c r="AB17" s="680">
        <v>0</v>
      </c>
      <c r="AC17" s="680">
        <v>0</v>
      </c>
      <c r="AD17" s="680">
        <v>0</v>
      </c>
      <c r="AE17" s="680">
        <v>0</v>
      </c>
      <c r="AF17" s="680">
        <v>0</v>
      </c>
      <c r="AG17" s="690">
        <v>0</v>
      </c>
    </row>
    <row r="18" spans="1:33" ht="24" customHeight="1" thickBot="1">
      <c r="A18" s="706" t="s">
        <v>13</v>
      </c>
      <c r="B18" s="679">
        <v>0</v>
      </c>
      <c r="C18" s="680">
        <v>0</v>
      </c>
      <c r="D18" s="680">
        <v>0</v>
      </c>
      <c r="E18" s="680">
        <v>0</v>
      </c>
      <c r="F18" s="680">
        <v>0</v>
      </c>
      <c r="G18" s="680">
        <v>0</v>
      </c>
      <c r="H18" s="680">
        <v>0</v>
      </c>
      <c r="I18" s="680">
        <v>0</v>
      </c>
      <c r="J18" s="680">
        <v>0</v>
      </c>
      <c r="K18" s="680">
        <v>0</v>
      </c>
      <c r="L18" s="680">
        <v>0</v>
      </c>
      <c r="M18" s="680">
        <v>0</v>
      </c>
      <c r="N18" s="680">
        <v>0</v>
      </c>
      <c r="O18" s="680">
        <v>0</v>
      </c>
      <c r="P18" s="680">
        <v>0</v>
      </c>
      <c r="Q18" s="680">
        <v>0</v>
      </c>
      <c r="R18" s="680">
        <v>0</v>
      </c>
      <c r="S18" s="680">
        <v>0</v>
      </c>
      <c r="T18" s="680">
        <v>0</v>
      </c>
      <c r="U18" s="680">
        <v>0</v>
      </c>
      <c r="V18" s="680">
        <v>0</v>
      </c>
      <c r="W18" s="680">
        <v>0</v>
      </c>
      <c r="X18" s="680">
        <v>0</v>
      </c>
      <c r="Y18" s="680">
        <v>0</v>
      </c>
      <c r="Z18" s="680">
        <v>0</v>
      </c>
      <c r="AA18" s="680">
        <v>0</v>
      </c>
      <c r="AB18" s="680">
        <v>0</v>
      </c>
      <c r="AC18" s="680">
        <v>0</v>
      </c>
      <c r="AD18" s="680">
        <v>0</v>
      </c>
      <c r="AE18" s="680">
        <v>0</v>
      </c>
      <c r="AF18" s="680">
        <v>0</v>
      </c>
      <c r="AG18" s="690">
        <v>0</v>
      </c>
    </row>
    <row r="19" spans="1:33" ht="24" customHeight="1" thickBot="1">
      <c r="A19" s="706" t="s">
        <v>14</v>
      </c>
      <c r="B19" s="679">
        <v>0</v>
      </c>
      <c r="C19" s="680">
        <v>0</v>
      </c>
      <c r="D19" s="680">
        <v>0</v>
      </c>
      <c r="E19" s="680">
        <v>0</v>
      </c>
      <c r="F19" s="680">
        <v>0</v>
      </c>
      <c r="G19" s="680">
        <v>0</v>
      </c>
      <c r="H19" s="680">
        <v>0</v>
      </c>
      <c r="I19" s="680">
        <v>0</v>
      </c>
      <c r="J19" s="680">
        <v>0</v>
      </c>
      <c r="K19" s="680">
        <v>0</v>
      </c>
      <c r="L19" s="680">
        <v>0</v>
      </c>
      <c r="M19" s="680">
        <v>0</v>
      </c>
      <c r="N19" s="680">
        <v>0</v>
      </c>
      <c r="O19" s="680">
        <v>0</v>
      </c>
      <c r="P19" s="680">
        <v>0</v>
      </c>
      <c r="Q19" s="680">
        <v>0</v>
      </c>
      <c r="R19" s="680">
        <v>0</v>
      </c>
      <c r="S19" s="680">
        <v>0</v>
      </c>
      <c r="T19" s="680">
        <v>0</v>
      </c>
      <c r="U19" s="680">
        <v>0</v>
      </c>
      <c r="V19" s="680">
        <v>0</v>
      </c>
      <c r="W19" s="680">
        <v>0</v>
      </c>
      <c r="X19" s="680">
        <v>0</v>
      </c>
      <c r="Y19" s="680">
        <v>0</v>
      </c>
      <c r="Z19" s="680">
        <v>0</v>
      </c>
      <c r="AA19" s="680">
        <v>0</v>
      </c>
      <c r="AB19" s="680">
        <v>0</v>
      </c>
      <c r="AC19" s="680">
        <v>0</v>
      </c>
      <c r="AD19" s="680">
        <v>0</v>
      </c>
      <c r="AE19" s="680">
        <v>0</v>
      </c>
      <c r="AF19" s="680">
        <v>0</v>
      </c>
      <c r="AG19" s="690">
        <v>0</v>
      </c>
    </row>
    <row r="20" spans="1:33" ht="24" customHeight="1" thickBot="1">
      <c r="A20" s="706" t="s">
        <v>34</v>
      </c>
      <c r="B20" s="679">
        <v>0</v>
      </c>
      <c r="C20" s="680">
        <v>0</v>
      </c>
      <c r="D20" s="680">
        <v>0</v>
      </c>
      <c r="E20" s="680">
        <v>0</v>
      </c>
      <c r="F20" s="680">
        <v>0</v>
      </c>
      <c r="G20" s="680">
        <v>0</v>
      </c>
      <c r="H20" s="680">
        <v>0</v>
      </c>
      <c r="I20" s="680">
        <v>0</v>
      </c>
      <c r="J20" s="680">
        <v>0</v>
      </c>
      <c r="K20" s="680">
        <v>0</v>
      </c>
      <c r="L20" s="680">
        <v>0</v>
      </c>
      <c r="M20" s="680">
        <v>0</v>
      </c>
      <c r="N20" s="680">
        <v>0</v>
      </c>
      <c r="O20" s="680">
        <v>0</v>
      </c>
      <c r="P20" s="680">
        <v>0</v>
      </c>
      <c r="Q20" s="680">
        <v>0</v>
      </c>
      <c r="R20" s="680">
        <v>0</v>
      </c>
      <c r="S20" s="680">
        <v>0</v>
      </c>
      <c r="T20" s="680">
        <v>0</v>
      </c>
      <c r="U20" s="680">
        <v>0</v>
      </c>
      <c r="V20" s="680">
        <v>0</v>
      </c>
      <c r="W20" s="680">
        <v>0</v>
      </c>
      <c r="X20" s="680">
        <v>0</v>
      </c>
      <c r="Y20" s="680">
        <v>0</v>
      </c>
      <c r="Z20" s="680">
        <v>0</v>
      </c>
      <c r="AA20" s="680">
        <v>0</v>
      </c>
      <c r="AB20" s="680">
        <v>0</v>
      </c>
      <c r="AC20" s="680">
        <v>0</v>
      </c>
      <c r="AD20" s="680">
        <v>0</v>
      </c>
      <c r="AE20" s="680">
        <v>0</v>
      </c>
      <c r="AF20" s="680">
        <v>0</v>
      </c>
      <c r="AG20" s="690">
        <v>0</v>
      </c>
    </row>
    <row r="21" spans="1:33" ht="24" customHeight="1" thickBot="1">
      <c r="A21" s="706" t="s">
        <v>16</v>
      </c>
      <c r="B21" s="679">
        <v>0</v>
      </c>
      <c r="C21" s="680">
        <v>0</v>
      </c>
      <c r="D21" s="680">
        <v>0</v>
      </c>
      <c r="E21" s="680">
        <v>0</v>
      </c>
      <c r="F21" s="680">
        <v>0</v>
      </c>
      <c r="G21" s="680">
        <v>0</v>
      </c>
      <c r="H21" s="680">
        <v>0</v>
      </c>
      <c r="I21" s="680">
        <v>0</v>
      </c>
      <c r="J21" s="680">
        <v>0</v>
      </c>
      <c r="K21" s="680">
        <v>0</v>
      </c>
      <c r="L21" s="680">
        <v>0</v>
      </c>
      <c r="M21" s="680">
        <v>0</v>
      </c>
      <c r="N21" s="680">
        <v>0</v>
      </c>
      <c r="O21" s="680">
        <v>0</v>
      </c>
      <c r="P21" s="680">
        <v>0</v>
      </c>
      <c r="Q21" s="680">
        <v>0</v>
      </c>
      <c r="R21" s="680">
        <v>0</v>
      </c>
      <c r="S21" s="680">
        <v>0</v>
      </c>
      <c r="T21" s="680">
        <v>0</v>
      </c>
      <c r="U21" s="680">
        <v>0</v>
      </c>
      <c r="V21" s="680">
        <v>0</v>
      </c>
      <c r="W21" s="680">
        <v>0</v>
      </c>
      <c r="X21" s="680">
        <v>0</v>
      </c>
      <c r="Y21" s="680">
        <v>0</v>
      </c>
      <c r="Z21" s="680">
        <v>0</v>
      </c>
      <c r="AA21" s="680">
        <v>0</v>
      </c>
      <c r="AB21" s="680">
        <v>0</v>
      </c>
      <c r="AC21" s="680">
        <v>0</v>
      </c>
      <c r="AD21" s="680">
        <v>0</v>
      </c>
      <c r="AE21" s="680">
        <v>0</v>
      </c>
      <c r="AF21" s="680">
        <v>0</v>
      </c>
      <c r="AG21" s="690">
        <v>0</v>
      </c>
    </row>
    <row r="22" spans="1:33" ht="24" customHeight="1" thickBot="1">
      <c r="A22" s="706" t="s">
        <v>17</v>
      </c>
      <c r="B22" s="679">
        <v>0</v>
      </c>
      <c r="C22" s="680">
        <v>0</v>
      </c>
      <c r="D22" s="680">
        <v>0</v>
      </c>
      <c r="E22" s="680">
        <v>0</v>
      </c>
      <c r="F22" s="680">
        <v>0</v>
      </c>
      <c r="G22" s="680">
        <v>0</v>
      </c>
      <c r="H22" s="680">
        <v>0</v>
      </c>
      <c r="I22" s="680">
        <v>0</v>
      </c>
      <c r="J22" s="680">
        <v>0</v>
      </c>
      <c r="K22" s="680">
        <v>0</v>
      </c>
      <c r="L22" s="680">
        <v>0</v>
      </c>
      <c r="M22" s="680">
        <v>0</v>
      </c>
      <c r="N22" s="680">
        <v>0</v>
      </c>
      <c r="O22" s="680">
        <v>0</v>
      </c>
      <c r="P22" s="680">
        <v>0</v>
      </c>
      <c r="Q22" s="680">
        <v>0</v>
      </c>
      <c r="R22" s="680">
        <v>0</v>
      </c>
      <c r="S22" s="680">
        <v>0</v>
      </c>
      <c r="T22" s="680">
        <v>0</v>
      </c>
      <c r="U22" s="680">
        <v>0</v>
      </c>
      <c r="V22" s="680">
        <v>0</v>
      </c>
      <c r="W22" s="680">
        <v>0</v>
      </c>
      <c r="X22" s="680">
        <v>0</v>
      </c>
      <c r="Y22" s="680">
        <v>0</v>
      </c>
      <c r="Z22" s="680">
        <v>0</v>
      </c>
      <c r="AA22" s="680">
        <v>0</v>
      </c>
      <c r="AB22" s="680">
        <v>0</v>
      </c>
      <c r="AC22" s="680">
        <v>0</v>
      </c>
      <c r="AD22" s="680">
        <v>0</v>
      </c>
      <c r="AE22" s="680">
        <v>0</v>
      </c>
      <c r="AF22" s="680">
        <v>0</v>
      </c>
      <c r="AG22" s="690">
        <v>0</v>
      </c>
    </row>
    <row r="23" spans="1:33" ht="24" customHeight="1" thickBot="1">
      <c r="A23" s="706" t="s">
        <v>18</v>
      </c>
      <c r="B23" s="679">
        <v>0</v>
      </c>
      <c r="C23" s="680">
        <v>0</v>
      </c>
      <c r="D23" s="680">
        <v>0</v>
      </c>
      <c r="E23" s="680">
        <v>0</v>
      </c>
      <c r="F23" s="680">
        <v>0</v>
      </c>
      <c r="G23" s="680">
        <v>0</v>
      </c>
      <c r="H23" s="680">
        <v>0</v>
      </c>
      <c r="I23" s="680">
        <v>0</v>
      </c>
      <c r="J23" s="680">
        <v>0</v>
      </c>
      <c r="K23" s="680">
        <v>0</v>
      </c>
      <c r="L23" s="680">
        <v>0</v>
      </c>
      <c r="M23" s="680">
        <v>0</v>
      </c>
      <c r="N23" s="680">
        <v>0</v>
      </c>
      <c r="O23" s="680">
        <v>0</v>
      </c>
      <c r="P23" s="680">
        <v>0</v>
      </c>
      <c r="Q23" s="680">
        <v>0</v>
      </c>
      <c r="R23" s="680">
        <v>0</v>
      </c>
      <c r="S23" s="680">
        <v>0</v>
      </c>
      <c r="T23" s="680">
        <v>0</v>
      </c>
      <c r="U23" s="680">
        <v>0</v>
      </c>
      <c r="V23" s="680">
        <v>0</v>
      </c>
      <c r="W23" s="680">
        <v>0</v>
      </c>
      <c r="X23" s="680">
        <v>0</v>
      </c>
      <c r="Y23" s="680">
        <v>0</v>
      </c>
      <c r="Z23" s="680">
        <v>0</v>
      </c>
      <c r="AA23" s="680">
        <v>0</v>
      </c>
      <c r="AB23" s="680">
        <v>0</v>
      </c>
      <c r="AC23" s="680">
        <v>0</v>
      </c>
      <c r="AD23" s="680">
        <v>0</v>
      </c>
      <c r="AE23" s="680">
        <v>0</v>
      </c>
      <c r="AF23" s="680">
        <v>0</v>
      </c>
      <c r="AG23" s="690">
        <v>0</v>
      </c>
    </row>
    <row r="24" spans="1:33" ht="24" customHeight="1" thickBot="1">
      <c r="A24" s="706" t="s">
        <v>19</v>
      </c>
      <c r="B24" s="679">
        <v>0</v>
      </c>
      <c r="C24" s="680">
        <v>0</v>
      </c>
      <c r="D24" s="680">
        <v>0</v>
      </c>
      <c r="E24" s="680">
        <v>0</v>
      </c>
      <c r="F24" s="680">
        <v>0</v>
      </c>
      <c r="G24" s="680">
        <v>0</v>
      </c>
      <c r="H24" s="680">
        <v>0</v>
      </c>
      <c r="I24" s="680">
        <v>0</v>
      </c>
      <c r="J24" s="680">
        <v>0</v>
      </c>
      <c r="K24" s="680">
        <v>0</v>
      </c>
      <c r="L24" s="680">
        <v>0</v>
      </c>
      <c r="M24" s="680">
        <v>0</v>
      </c>
      <c r="N24" s="680">
        <v>0</v>
      </c>
      <c r="O24" s="680">
        <v>0</v>
      </c>
      <c r="P24" s="680">
        <v>0</v>
      </c>
      <c r="Q24" s="680">
        <v>0</v>
      </c>
      <c r="R24" s="680">
        <v>0</v>
      </c>
      <c r="S24" s="680">
        <v>0</v>
      </c>
      <c r="T24" s="680">
        <v>0</v>
      </c>
      <c r="U24" s="680">
        <v>0</v>
      </c>
      <c r="V24" s="680">
        <v>0</v>
      </c>
      <c r="W24" s="680">
        <v>0</v>
      </c>
      <c r="X24" s="680">
        <v>0</v>
      </c>
      <c r="Y24" s="680">
        <v>0</v>
      </c>
      <c r="Z24" s="680">
        <v>0</v>
      </c>
      <c r="AA24" s="680">
        <v>0</v>
      </c>
      <c r="AB24" s="680">
        <v>0</v>
      </c>
      <c r="AC24" s="680">
        <v>0</v>
      </c>
      <c r="AD24" s="680">
        <v>0</v>
      </c>
      <c r="AE24" s="680">
        <v>0</v>
      </c>
      <c r="AF24" s="680">
        <v>0</v>
      </c>
      <c r="AG24" s="690">
        <v>0</v>
      </c>
    </row>
    <row r="25" spans="1:33" ht="24" customHeight="1" thickBot="1">
      <c r="A25" s="706" t="s">
        <v>20</v>
      </c>
      <c r="B25" s="679">
        <v>0</v>
      </c>
      <c r="C25" s="680">
        <v>0</v>
      </c>
      <c r="D25" s="680">
        <v>0</v>
      </c>
      <c r="E25" s="680">
        <v>0</v>
      </c>
      <c r="F25" s="680">
        <v>0</v>
      </c>
      <c r="G25" s="680">
        <v>0</v>
      </c>
      <c r="H25" s="680">
        <v>0</v>
      </c>
      <c r="I25" s="680">
        <v>0</v>
      </c>
      <c r="J25" s="680">
        <v>0</v>
      </c>
      <c r="K25" s="680">
        <v>0</v>
      </c>
      <c r="L25" s="680">
        <v>0</v>
      </c>
      <c r="M25" s="680">
        <v>0</v>
      </c>
      <c r="N25" s="680">
        <v>0</v>
      </c>
      <c r="O25" s="680">
        <v>0</v>
      </c>
      <c r="P25" s="680">
        <v>0</v>
      </c>
      <c r="Q25" s="680">
        <v>0</v>
      </c>
      <c r="R25" s="680">
        <v>0</v>
      </c>
      <c r="S25" s="680">
        <v>0</v>
      </c>
      <c r="T25" s="680">
        <v>0</v>
      </c>
      <c r="U25" s="680">
        <v>0</v>
      </c>
      <c r="V25" s="680">
        <v>0</v>
      </c>
      <c r="W25" s="680">
        <v>0</v>
      </c>
      <c r="X25" s="680">
        <v>0</v>
      </c>
      <c r="Y25" s="680">
        <v>0</v>
      </c>
      <c r="Z25" s="680">
        <v>0</v>
      </c>
      <c r="AA25" s="680">
        <v>0</v>
      </c>
      <c r="AB25" s="680">
        <v>0</v>
      </c>
      <c r="AC25" s="680">
        <v>0</v>
      </c>
      <c r="AD25" s="680">
        <v>0</v>
      </c>
      <c r="AE25" s="680">
        <v>0</v>
      </c>
      <c r="AF25" s="680">
        <v>0</v>
      </c>
      <c r="AG25" s="690">
        <v>0</v>
      </c>
    </row>
    <row r="26" spans="1:33" ht="24" customHeight="1" thickBot="1">
      <c r="A26" s="706" t="s">
        <v>21</v>
      </c>
      <c r="B26" s="679">
        <v>0</v>
      </c>
      <c r="C26" s="680">
        <v>0</v>
      </c>
      <c r="D26" s="680">
        <v>0</v>
      </c>
      <c r="E26" s="680">
        <v>0</v>
      </c>
      <c r="F26" s="680">
        <v>0</v>
      </c>
      <c r="G26" s="680">
        <v>0</v>
      </c>
      <c r="H26" s="680">
        <v>0</v>
      </c>
      <c r="I26" s="680">
        <v>0</v>
      </c>
      <c r="J26" s="680">
        <v>0</v>
      </c>
      <c r="K26" s="680">
        <v>0</v>
      </c>
      <c r="L26" s="680">
        <v>0</v>
      </c>
      <c r="M26" s="680">
        <v>0</v>
      </c>
      <c r="N26" s="680">
        <v>0</v>
      </c>
      <c r="O26" s="680">
        <v>0</v>
      </c>
      <c r="P26" s="680">
        <v>0</v>
      </c>
      <c r="Q26" s="680">
        <v>0</v>
      </c>
      <c r="R26" s="680">
        <v>0</v>
      </c>
      <c r="S26" s="680">
        <v>0</v>
      </c>
      <c r="T26" s="680">
        <v>0</v>
      </c>
      <c r="U26" s="680">
        <v>0</v>
      </c>
      <c r="V26" s="680">
        <v>0</v>
      </c>
      <c r="W26" s="680">
        <v>0</v>
      </c>
      <c r="X26" s="680">
        <v>0</v>
      </c>
      <c r="Y26" s="680">
        <v>0</v>
      </c>
      <c r="Z26" s="680">
        <v>0</v>
      </c>
      <c r="AA26" s="680">
        <v>0</v>
      </c>
      <c r="AB26" s="680">
        <v>0</v>
      </c>
      <c r="AC26" s="680">
        <v>0</v>
      </c>
      <c r="AD26" s="680">
        <v>0</v>
      </c>
      <c r="AE26" s="680">
        <v>0</v>
      </c>
      <c r="AF26" s="680">
        <v>0</v>
      </c>
      <c r="AG26" s="690">
        <v>0</v>
      </c>
    </row>
    <row r="27" spans="1:33" ht="24" customHeight="1" thickBot="1">
      <c r="A27" s="706" t="s">
        <v>22</v>
      </c>
      <c r="B27" s="679">
        <v>0</v>
      </c>
      <c r="C27" s="680">
        <v>0</v>
      </c>
      <c r="D27" s="680">
        <v>0</v>
      </c>
      <c r="E27" s="680">
        <v>0</v>
      </c>
      <c r="F27" s="680">
        <v>0</v>
      </c>
      <c r="G27" s="680">
        <v>0</v>
      </c>
      <c r="H27" s="680">
        <v>0</v>
      </c>
      <c r="I27" s="680">
        <v>0</v>
      </c>
      <c r="J27" s="680">
        <v>0</v>
      </c>
      <c r="K27" s="680">
        <v>0</v>
      </c>
      <c r="L27" s="680">
        <v>0</v>
      </c>
      <c r="M27" s="680">
        <v>0</v>
      </c>
      <c r="N27" s="680">
        <v>0</v>
      </c>
      <c r="O27" s="680">
        <v>0</v>
      </c>
      <c r="P27" s="680">
        <v>0</v>
      </c>
      <c r="Q27" s="680">
        <v>0</v>
      </c>
      <c r="R27" s="680">
        <v>0</v>
      </c>
      <c r="S27" s="680">
        <v>0</v>
      </c>
      <c r="T27" s="680">
        <v>0</v>
      </c>
      <c r="U27" s="680">
        <v>0</v>
      </c>
      <c r="V27" s="680">
        <v>0</v>
      </c>
      <c r="W27" s="680">
        <v>0</v>
      </c>
      <c r="X27" s="680">
        <v>0</v>
      </c>
      <c r="Y27" s="680">
        <v>0</v>
      </c>
      <c r="Z27" s="680">
        <v>0</v>
      </c>
      <c r="AA27" s="680">
        <v>0</v>
      </c>
      <c r="AB27" s="680">
        <v>0</v>
      </c>
      <c r="AC27" s="680">
        <v>0</v>
      </c>
      <c r="AD27" s="680">
        <v>0</v>
      </c>
      <c r="AE27" s="680">
        <v>0</v>
      </c>
      <c r="AF27" s="680">
        <v>0</v>
      </c>
      <c r="AG27" s="690">
        <v>0</v>
      </c>
    </row>
    <row r="28" spans="1:33" ht="24" customHeight="1" thickBot="1">
      <c r="A28" s="706" t="s">
        <v>23</v>
      </c>
      <c r="B28" s="679">
        <v>0</v>
      </c>
      <c r="C28" s="680">
        <v>0</v>
      </c>
      <c r="D28" s="680">
        <v>0</v>
      </c>
      <c r="E28" s="680">
        <v>0</v>
      </c>
      <c r="F28" s="680">
        <v>0</v>
      </c>
      <c r="G28" s="680">
        <v>0</v>
      </c>
      <c r="H28" s="680">
        <v>0</v>
      </c>
      <c r="I28" s="680">
        <v>0</v>
      </c>
      <c r="J28" s="680">
        <v>0</v>
      </c>
      <c r="K28" s="680">
        <v>0</v>
      </c>
      <c r="L28" s="680">
        <v>0</v>
      </c>
      <c r="M28" s="680">
        <v>0</v>
      </c>
      <c r="N28" s="680">
        <v>0</v>
      </c>
      <c r="O28" s="680">
        <v>0</v>
      </c>
      <c r="P28" s="680">
        <v>0</v>
      </c>
      <c r="Q28" s="680">
        <v>0</v>
      </c>
      <c r="R28" s="680">
        <v>0</v>
      </c>
      <c r="S28" s="680">
        <v>0</v>
      </c>
      <c r="T28" s="680">
        <v>0</v>
      </c>
      <c r="U28" s="680">
        <v>0</v>
      </c>
      <c r="V28" s="680">
        <v>0</v>
      </c>
      <c r="W28" s="680">
        <v>0</v>
      </c>
      <c r="X28" s="680">
        <v>0</v>
      </c>
      <c r="Y28" s="680">
        <v>0</v>
      </c>
      <c r="Z28" s="680">
        <v>0</v>
      </c>
      <c r="AA28" s="680">
        <v>0</v>
      </c>
      <c r="AB28" s="680">
        <v>0</v>
      </c>
      <c r="AC28" s="680">
        <v>0</v>
      </c>
      <c r="AD28" s="680">
        <v>0</v>
      </c>
      <c r="AE28" s="680">
        <v>0</v>
      </c>
      <c r="AF28" s="680">
        <v>0</v>
      </c>
      <c r="AG28" s="690">
        <v>0</v>
      </c>
    </row>
    <row r="29" spans="1:33" ht="24" customHeight="1" thickBot="1">
      <c r="A29" s="706" t="s">
        <v>24</v>
      </c>
      <c r="B29" s="679">
        <v>0</v>
      </c>
      <c r="C29" s="680">
        <v>0</v>
      </c>
      <c r="D29" s="680">
        <v>0</v>
      </c>
      <c r="E29" s="680">
        <v>0</v>
      </c>
      <c r="F29" s="680">
        <v>0</v>
      </c>
      <c r="G29" s="680">
        <v>0</v>
      </c>
      <c r="H29" s="680">
        <v>0</v>
      </c>
      <c r="I29" s="680">
        <v>0</v>
      </c>
      <c r="J29" s="680">
        <v>0</v>
      </c>
      <c r="K29" s="680">
        <v>0</v>
      </c>
      <c r="L29" s="680">
        <v>0</v>
      </c>
      <c r="M29" s="680">
        <v>0</v>
      </c>
      <c r="N29" s="680">
        <v>0</v>
      </c>
      <c r="O29" s="680">
        <v>0</v>
      </c>
      <c r="P29" s="680">
        <v>0</v>
      </c>
      <c r="Q29" s="680">
        <v>0</v>
      </c>
      <c r="R29" s="680">
        <v>0</v>
      </c>
      <c r="S29" s="680">
        <v>0</v>
      </c>
      <c r="T29" s="680">
        <v>0</v>
      </c>
      <c r="U29" s="680">
        <v>0</v>
      </c>
      <c r="V29" s="680">
        <v>0</v>
      </c>
      <c r="W29" s="680">
        <v>0</v>
      </c>
      <c r="X29" s="680">
        <v>0</v>
      </c>
      <c r="Y29" s="680">
        <v>0</v>
      </c>
      <c r="Z29" s="680">
        <v>0</v>
      </c>
      <c r="AA29" s="680">
        <v>0</v>
      </c>
      <c r="AB29" s="680">
        <v>0</v>
      </c>
      <c r="AC29" s="680">
        <v>0</v>
      </c>
      <c r="AD29" s="680">
        <v>0</v>
      </c>
      <c r="AE29" s="680">
        <v>0</v>
      </c>
      <c r="AF29" s="680">
        <v>0</v>
      </c>
      <c r="AG29" s="690">
        <v>0</v>
      </c>
    </row>
    <row r="30" spans="1:33" ht="24" customHeight="1" thickBot="1">
      <c r="A30" s="706" t="s">
        <v>25</v>
      </c>
      <c r="B30" s="679">
        <v>0</v>
      </c>
      <c r="C30" s="680">
        <v>0</v>
      </c>
      <c r="D30" s="680">
        <v>0</v>
      </c>
      <c r="E30" s="680">
        <v>0</v>
      </c>
      <c r="F30" s="680">
        <v>0</v>
      </c>
      <c r="G30" s="680">
        <v>0</v>
      </c>
      <c r="H30" s="680">
        <v>0</v>
      </c>
      <c r="I30" s="680">
        <v>0</v>
      </c>
      <c r="J30" s="680">
        <v>0</v>
      </c>
      <c r="K30" s="680">
        <v>0</v>
      </c>
      <c r="L30" s="680">
        <v>0</v>
      </c>
      <c r="M30" s="680">
        <v>0</v>
      </c>
      <c r="N30" s="680">
        <v>0</v>
      </c>
      <c r="O30" s="680">
        <v>0</v>
      </c>
      <c r="P30" s="680">
        <v>0</v>
      </c>
      <c r="Q30" s="680">
        <v>0</v>
      </c>
      <c r="R30" s="680">
        <v>0</v>
      </c>
      <c r="S30" s="680">
        <v>0</v>
      </c>
      <c r="T30" s="680">
        <v>0</v>
      </c>
      <c r="U30" s="680">
        <v>0</v>
      </c>
      <c r="V30" s="680">
        <v>0</v>
      </c>
      <c r="W30" s="680">
        <v>0</v>
      </c>
      <c r="X30" s="680">
        <v>0</v>
      </c>
      <c r="Y30" s="680">
        <v>0</v>
      </c>
      <c r="Z30" s="680">
        <v>0</v>
      </c>
      <c r="AA30" s="680">
        <v>0</v>
      </c>
      <c r="AB30" s="680">
        <v>0</v>
      </c>
      <c r="AC30" s="680">
        <v>0</v>
      </c>
      <c r="AD30" s="680">
        <v>0</v>
      </c>
      <c r="AE30" s="680">
        <v>0</v>
      </c>
      <c r="AF30" s="680">
        <v>0</v>
      </c>
      <c r="AG30" s="690">
        <v>0</v>
      </c>
    </row>
    <row r="31" spans="1:33" ht="24" customHeight="1" thickBot="1">
      <c r="A31" s="706" t="s">
        <v>26</v>
      </c>
      <c r="B31" s="679">
        <v>1</v>
      </c>
      <c r="C31" s="680">
        <v>94</v>
      </c>
      <c r="D31" s="680">
        <v>47</v>
      </c>
      <c r="E31" s="680">
        <v>9</v>
      </c>
      <c r="F31" s="680">
        <v>38</v>
      </c>
      <c r="G31" s="680">
        <v>12</v>
      </c>
      <c r="H31" s="680">
        <v>0</v>
      </c>
      <c r="I31" s="680">
        <v>12</v>
      </c>
      <c r="J31" s="680">
        <v>1</v>
      </c>
      <c r="K31" s="680">
        <v>94</v>
      </c>
      <c r="L31" s="680">
        <v>47</v>
      </c>
      <c r="M31" s="680">
        <v>9</v>
      </c>
      <c r="N31" s="680">
        <v>38</v>
      </c>
      <c r="O31" s="680">
        <v>12</v>
      </c>
      <c r="P31" s="680">
        <v>0</v>
      </c>
      <c r="Q31" s="680">
        <v>12</v>
      </c>
      <c r="R31" s="680"/>
      <c r="S31" s="680"/>
      <c r="T31" s="680"/>
      <c r="U31" s="680"/>
      <c r="V31" s="680"/>
      <c r="W31" s="680"/>
      <c r="X31" s="680"/>
      <c r="Y31" s="680"/>
      <c r="Z31" s="680"/>
      <c r="AA31" s="680"/>
      <c r="AB31" s="680"/>
      <c r="AC31" s="680"/>
      <c r="AD31" s="680"/>
      <c r="AE31" s="680"/>
      <c r="AF31" s="680"/>
      <c r="AG31" s="690"/>
    </row>
    <row r="32" spans="1:33" ht="24" customHeight="1" thickBot="1">
      <c r="A32" s="706" t="s">
        <v>27</v>
      </c>
      <c r="B32" s="679">
        <v>0</v>
      </c>
      <c r="C32" s="680">
        <v>0</v>
      </c>
      <c r="D32" s="680">
        <v>0</v>
      </c>
      <c r="E32" s="680">
        <v>0</v>
      </c>
      <c r="F32" s="680">
        <v>0</v>
      </c>
      <c r="G32" s="680">
        <v>0</v>
      </c>
      <c r="H32" s="680">
        <v>0</v>
      </c>
      <c r="I32" s="680">
        <v>0</v>
      </c>
      <c r="J32" s="680">
        <v>0</v>
      </c>
      <c r="K32" s="680">
        <v>0</v>
      </c>
      <c r="L32" s="680">
        <v>0</v>
      </c>
      <c r="M32" s="680">
        <v>0</v>
      </c>
      <c r="N32" s="680">
        <v>0</v>
      </c>
      <c r="O32" s="680">
        <v>0</v>
      </c>
      <c r="P32" s="680">
        <v>0</v>
      </c>
      <c r="Q32" s="680">
        <v>0</v>
      </c>
      <c r="R32" s="680">
        <v>0</v>
      </c>
      <c r="S32" s="680">
        <v>0</v>
      </c>
      <c r="T32" s="680">
        <v>0</v>
      </c>
      <c r="U32" s="680">
        <v>0</v>
      </c>
      <c r="V32" s="680">
        <v>0</v>
      </c>
      <c r="W32" s="680">
        <v>0</v>
      </c>
      <c r="X32" s="680">
        <v>0</v>
      </c>
      <c r="Y32" s="680">
        <v>0</v>
      </c>
      <c r="Z32" s="680">
        <v>0</v>
      </c>
      <c r="AA32" s="680">
        <v>0</v>
      </c>
      <c r="AB32" s="680">
        <v>0</v>
      </c>
      <c r="AC32" s="680">
        <v>0</v>
      </c>
      <c r="AD32" s="680">
        <v>0</v>
      </c>
      <c r="AE32" s="680">
        <v>0</v>
      </c>
      <c r="AF32" s="680">
        <v>0</v>
      </c>
      <c r="AG32" s="690">
        <v>0</v>
      </c>
    </row>
    <row r="33" spans="1:33" ht="24" customHeight="1" thickBot="1">
      <c r="A33" s="706" t="s">
        <v>28</v>
      </c>
      <c r="B33" s="679">
        <v>0</v>
      </c>
      <c r="C33" s="680">
        <v>0</v>
      </c>
      <c r="D33" s="680">
        <v>0</v>
      </c>
      <c r="E33" s="680">
        <v>0</v>
      </c>
      <c r="F33" s="680">
        <v>0</v>
      </c>
      <c r="G33" s="680">
        <v>0</v>
      </c>
      <c r="H33" s="680">
        <v>0</v>
      </c>
      <c r="I33" s="680">
        <v>0</v>
      </c>
      <c r="J33" s="680">
        <v>0</v>
      </c>
      <c r="K33" s="680">
        <v>0</v>
      </c>
      <c r="L33" s="680">
        <v>0</v>
      </c>
      <c r="M33" s="680">
        <v>0</v>
      </c>
      <c r="N33" s="680">
        <v>0</v>
      </c>
      <c r="O33" s="680">
        <v>0</v>
      </c>
      <c r="P33" s="680">
        <v>0</v>
      </c>
      <c r="Q33" s="680">
        <v>0</v>
      </c>
      <c r="R33" s="680">
        <v>0</v>
      </c>
      <c r="S33" s="680">
        <v>0</v>
      </c>
      <c r="T33" s="680">
        <v>0</v>
      </c>
      <c r="U33" s="680">
        <v>0</v>
      </c>
      <c r="V33" s="680">
        <v>0</v>
      </c>
      <c r="W33" s="680">
        <v>0</v>
      </c>
      <c r="X33" s="680">
        <v>0</v>
      </c>
      <c r="Y33" s="680">
        <v>0</v>
      </c>
      <c r="Z33" s="680">
        <v>0</v>
      </c>
      <c r="AA33" s="680">
        <v>0</v>
      </c>
      <c r="AB33" s="680">
        <v>0</v>
      </c>
      <c r="AC33" s="680">
        <v>0</v>
      </c>
      <c r="AD33" s="680">
        <v>0</v>
      </c>
      <c r="AE33" s="680">
        <v>0</v>
      </c>
      <c r="AF33" s="680">
        <v>0</v>
      </c>
      <c r="AG33" s="690">
        <v>0</v>
      </c>
    </row>
    <row r="34" spans="1:33" ht="24" customHeight="1" thickBot="1">
      <c r="A34" s="706" t="s">
        <v>29</v>
      </c>
      <c r="B34" s="679">
        <v>0</v>
      </c>
      <c r="C34" s="680">
        <v>0</v>
      </c>
      <c r="D34" s="680">
        <v>0</v>
      </c>
      <c r="E34" s="680">
        <v>0</v>
      </c>
      <c r="F34" s="680">
        <v>0</v>
      </c>
      <c r="G34" s="680">
        <v>0</v>
      </c>
      <c r="H34" s="680">
        <v>0</v>
      </c>
      <c r="I34" s="680">
        <v>0</v>
      </c>
      <c r="J34" s="680">
        <v>0</v>
      </c>
      <c r="K34" s="680">
        <v>0</v>
      </c>
      <c r="L34" s="680">
        <v>0</v>
      </c>
      <c r="M34" s="680">
        <v>0</v>
      </c>
      <c r="N34" s="680">
        <v>0</v>
      </c>
      <c r="O34" s="680">
        <v>0</v>
      </c>
      <c r="P34" s="680">
        <v>0</v>
      </c>
      <c r="Q34" s="680">
        <v>0</v>
      </c>
      <c r="R34" s="680">
        <v>0</v>
      </c>
      <c r="S34" s="680">
        <v>0</v>
      </c>
      <c r="T34" s="680">
        <v>0</v>
      </c>
      <c r="U34" s="680">
        <v>0</v>
      </c>
      <c r="V34" s="680">
        <v>0</v>
      </c>
      <c r="W34" s="680">
        <v>0</v>
      </c>
      <c r="X34" s="680">
        <v>0</v>
      </c>
      <c r="Y34" s="680">
        <v>0</v>
      </c>
      <c r="Z34" s="680">
        <v>0</v>
      </c>
      <c r="AA34" s="680">
        <v>0</v>
      </c>
      <c r="AB34" s="680">
        <v>0</v>
      </c>
      <c r="AC34" s="680">
        <v>0</v>
      </c>
      <c r="AD34" s="680">
        <v>0</v>
      </c>
      <c r="AE34" s="680">
        <v>0</v>
      </c>
      <c r="AF34" s="680">
        <v>0</v>
      </c>
      <c r="AG34" s="690">
        <v>0</v>
      </c>
    </row>
    <row r="35" spans="1:33" ht="24" customHeight="1" thickBot="1">
      <c r="A35" s="706" t="s">
        <v>30</v>
      </c>
      <c r="B35" s="679">
        <v>0</v>
      </c>
      <c r="C35" s="680">
        <v>0</v>
      </c>
      <c r="D35" s="680">
        <v>0</v>
      </c>
      <c r="E35" s="680">
        <v>0</v>
      </c>
      <c r="F35" s="680">
        <v>0</v>
      </c>
      <c r="G35" s="680">
        <v>0</v>
      </c>
      <c r="H35" s="680">
        <v>0</v>
      </c>
      <c r="I35" s="680">
        <v>0</v>
      </c>
      <c r="J35" s="680">
        <v>0</v>
      </c>
      <c r="K35" s="680">
        <v>0</v>
      </c>
      <c r="L35" s="680">
        <v>0</v>
      </c>
      <c r="M35" s="680">
        <v>0</v>
      </c>
      <c r="N35" s="680">
        <v>0</v>
      </c>
      <c r="O35" s="680">
        <v>0</v>
      </c>
      <c r="P35" s="680">
        <v>0</v>
      </c>
      <c r="Q35" s="680">
        <v>0</v>
      </c>
      <c r="R35" s="680">
        <v>0</v>
      </c>
      <c r="S35" s="680">
        <v>0</v>
      </c>
      <c r="T35" s="680">
        <v>0</v>
      </c>
      <c r="U35" s="680">
        <v>0</v>
      </c>
      <c r="V35" s="680">
        <v>0</v>
      </c>
      <c r="W35" s="680">
        <v>0</v>
      </c>
      <c r="X35" s="680">
        <v>0</v>
      </c>
      <c r="Y35" s="680">
        <v>0</v>
      </c>
      <c r="Z35" s="680">
        <v>0</v>
      </c>
      <c r="AA35" s="680">
        <v>0</v>
      </c>
      <c r="AB35" s="680">
        <v>0</v>
      </c>
      <c r="AC35" s="680">
        <v>0</v>
      </c>
      <c r="AD35" s="680">
        <v>0</v>
      </c>
      <c r="AE35" s="680">
        <v>0</v>
      </c>
      <c r="AF35" s="680">
        <v>0</v>
      </c>
      <c r="AG35" s="690">
        <v>0</v>
      </c>
    </row>
    <row r="36" spans="1:33" ht="24" customHeight="1" thickBot="1">
      <c r="A36" s="706" t="s">
        <v>35</v>
      </c>
      <c r="B36" s="679">
        <v>0</v>
      </c>
      <c r="C36" s="680">
        <v>0</v>
      </c>
      <c r="D36" s="680">
        <v>0</v>
      </c>
      <c r="E36" s="680">
        <v>0</v>
      </c>
      <c r="F36" s="680">
        <v>0</v>
      </c>
      <c r="G36" s="680">
        <v>0</v>
      </c>
      <c r="H36" s="680">
        <v>0</v>
      </c>
      <c r="I36" s="680">
        <v>0</v>
      </c>
      <c r="J36" s="680">
        <v>0</v>
      </c>
      <c r="K36" s="680">
        <v>0</v>
      </c>
      <c r="L36" s="680">
        <v>0</v>
      </c>
      <c r="M36" s="680">
        <v>0</v>
      </c>
      <c r="N36" s="680">
        <v>0</v>
      </c>
      <c r="O36" s="680">
        <v>0</v>
      </c>
      <c r="P36" s="680">
        <v>0</v>
      </c>
      <c r="Q36" s="680">
        <v>0</v>
      </c>
      <c r="R36" s="680">
        <v>0</v>
      </c>
      <c r="S36" s="680">
        <v>0</v>
      </c>
      <c r="T36" s="680">
        <v>0</v>
      </c>
      <c r="U36" s="680">
        <v>0</v>
      </c>
      <c r="V36" s="680">
        <v>0</v>
      </c>
      <c r="W36" s="680">
        <v>0</v>
      </c>
      <c r="X36" s="680">
        <v>0</v>
      </c>
      <c r="Y36" s="680">
        <v>0</v>
      </c>
      <c r="Z36" s="680">
        <v>0</v>
      </c>
      <c r="AA36" s="680">
        <v>0</v>
      </c>
      <c r="AB36" s="680">
        <v>0</v>
      </c>
      <c r="AC36" s="680">
        <v>0</v>
      </c>
      <c r="AD36" s="680">
        <v>0</v>
      </c>
      <c r="AE36" s="680">
        <v>0</v>
      </c>
      <c r="AF36" s="680">
        <v>0</v>
      </c>
      <c r="AG36" s="690">
        <v>0</v>
      </c>
    </row>
    <row r="37" spans="1:33" ht="24" customHeight="1">
      <c r="A37" s="707" t="s">
        <v>36</v>
      </c>
      <c r="B37" s="347">
        <v>0</v>
      </c>
      <c r="C37" s="346">
        <v>0</v>
      </c>
      <c r="D37" s="346">
        <v>0</v>
      </c>
      <c r="E37" s="346">
        <v>0</v>
      </c>
      <c r="F37" s="346">
        <v>0</v>
      </c>
      <c r="G37" s="346">
        <v>0</v>
      </c>
      <c r="H37" s="346">
        <v>0</v>
      </c>
      <c r="I37" s="346">
        <v>0</v>
      </c>
      <c r="J37" s="346">
        <v>0</v>
      </c>
      <c r="K37" s="346">
        <v>0</v>
      </c>
      <c r="L37" s="346">
        <v>0</v>
      </c>
      <c r="M37" s="346">
        <v>0</v>
      </c>
      <c r="N37" s="346">
        <v>0</v>
      </c>
      <c r="O37" s="346">
        <v>0</v>
      </c>
      <c r="P37" s="346">
        <v>0</v>
      </c>
      <c r="Q37" s="346">
        <v>0</v>
      </c>
      <c r="R37" s="346">
        <v>0</v>
      </c>
      <c r="S37" s="346">
        <v>0</v>
      </c>
      <c r="T37" s="346">
        <v>0</v>
      </c>
      <c r="U37" s="346">
        <v>0</v>
      </c>
      <c r="V37" s="346">
        <v>0</v>
      </c>
      <c r="W37" s="346">
        <v>0</v>
      </c>
      <c r="X37" s="346">
        <v>0</v>
      </c>
      <c r="Y37" s="346">
        <v>0</v>
      </c>
      <c r="Z37" s="346">
        <v>0</v>
      </c>
      <c r="AA37" s="346">
        <v>0</v>
      </c>
      <c r="AB37" s="346">
        <v>0</v>
      </c>
      <c r="AC37" s="346">
        <v>0</v>
      </c>
      <c r="AD37" s="346">
        <v>0</v>
      </c>
      <c r="AE37" s="346">
        <v>0</v>
      </c>
      <c r="AF37" s="346">
        <v>0</v>
      </c>
      <c r="AG37" s="704">
        <v>0</v>
      </c>
    </row>
    <row r="38" spans="1:33" ht="17.25" thickBot="1">
      <c r="A38" s="281" t="s">
        <v>963</v>
      </c>
      <c r="B38" s="565"/>
      <c r="C38" s="565"/>
      <c r="D38" s="565"/>
      <c r="E38" s="565"/>
      <c r="F38" s="565"/>
      <c r="G38" s="565"/>
      <c r="H38" s="565"/>
      <c r="I38" s="565"/>
      <c r="J38" s="565" t="s">
        <v>59</v>
      </c>
      <c r="K38" s="565"/>
      <c r="L38" s="565"/>
      <c r="M38" s="565"/>
      <c r="N38" s="565"/>
      <c r="O38" s="565"/>
      <c r="P38" s="565"/>
      <c r="Q38" s="565"/>
      <c r="R38" s="491"/>
      <c r="S38" s="491"/>
      <c r="T38" s="491"/>
      <c r="U38" s="491"/>
      <c r="V38" s="491"/>
      <c r="W38" s="491"/>
      <c r="X38" s="491"/>
      <c r="Y38" s="491"/>
      <c r="Z38" s="491"/>
      <c r="AA38" s="491"/>
      <c r="AB38" s="491"/>
      <c r="AC38" s="491"/>
      <c r="AD38" s="1550" t="s">
        <v>752</v>
      </c>
      <c r="AE38" s="1550"/>
      <c r="AF38" s="1550"/>
      <c r="AG38" s="1551"/>
    </row>
  </sheetData>
  <mergeCells count="35">
    <mergeCell ref="AE3:AG3"/>
    <mergeCell ref="AD38:AG38"/>
    <mergeCell ref="L6:N6"/>
    <mergeCell ref="P6:P7"/>
    <mergeCell ref="Q6:Q7"/>
    <mergeCell ref="S6:S7"/>
    <mergeCell ref="O5:Q5"/>
    <mergeCell ref="R5:R7"/>
    <mergeCell ref="S5:V5"/>
    <mergeCell ref="AA6:AA7"/>
    <mergeCell ref="AB6:AD6"/>
    <mergeCell ref="AF6:AF7"/>
    <mergeCell ref="AG6:AG7"/>
    <mergeCell ref="AE5:AG5"/>
    <mergeCell ref="C6:C7"/>
    <mergeCell ref="D6:F6"/>
    <mergeCell ref="H6:H7"/>
    <mergeCell ref="I6:I7"/>
    <mergeCell ref="K6:K7"/>
    <mergeCell ref="A4:A7"/>
    <mergeCell ref="B4:I4"/>
    <mergeCell ref="J4:Q4"/>
    <mergeCell ref="R4:Y4"/>
    <mergeCell ref="Z4:AG4"/>
    <mergeCell ref="B5:B7"/>
    <mergeCell ref="C5:F5"/>
    <mergeCell ref="G5:I5"/>
    <mergeCell ref="J5:J7"/>
    <mergeCell ref="K5:N5"/>
    <mergeCell ref="W5:Y5"/>
    <mergeCell ref="Z5:Z7"/>
    <mergeCell ref="AA5:AD5"/>
    <mergeCell ref="T6:V6"/>
    <mergeCell ref="X6:X7"/>
    <mergeCell ref="Y6:Y7"/>
  </mergeCells>
  <phoneticPr fontId="3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workbookViewId="0"/>
  </sheetViews>
  <sheetFormatPr defaultRowHeight="16.5"/>
  <cols>
    <col min="1" max="1" width="10.875" customWidth="1"/>
    <col min="2" max="2" width="15" customWidth="1"/>
    <col min="3" max="9" width="10.875" customWidth="1"/>
    <col min="10" max="10" width="15.125" customWidth="1"/>
    <col min="11" max="17" width="10.875" customWidth="1"/>
    <col min="18" max="18" width="14.625" customWidth="1"/>
    <col min="19" max="25" width="10.875" customWidth="1"/>
  </cols>
  <sheetData>
    <row r="1" spans="1:25" s="84" customFormat="1" ht="24" customHeight="1">
      <c r="A1" s="100" t="s">
        <v>1068</v>
      </c>
    </row>
    <row r="2" spans="1:25" ht="17.25" thickBot="1">
      <c r="B2" s="11"/>
      <c r="C2" s="8"/>
      <c r="D2" s="4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4"/>
      <c r="S2" s="4"/>
      <c r="T2" s="4"/>
      <c r="U2" s="4"/>
      <c r="V2" s="4"/>
      <c r="W2" s="4"/>
      <c r="X2" s="4"/>
      <c r="Y2" s="4"/>
    </row>
    <row r="3" spans="1:25">
      <c r="A3" s="493" t="s">
        <v>58</v>
      </c>
      <c r="B3" s="485"/>
      <c r="C3" s="485"/>
      <c r="D3" s="485"/>
      <c r="E3" s="485"/>
      <c r="F3" s="485"/>
      <c r="G3" s="485"/>
      <c r="H3" s="485"/>
      <c r="I3" s="485"/>
      <c r="J3" s="485"/>
      <c r="K3" s="264" t="s">
        <v>0</v>
      </c>
      <c r="L3" s="485"/>
      <c r="M3" s="485"/>
      <c r="N3" s="485"/>
      <c r="O3" s="485"/>
      <c r="P3" s="264" t="s">
        <v>0</v>
      </c>
      <c r="Q3" s="485"/>
      <c r="R3" s="263"/>
      <c r="S3" s="263"/>
      <c r="T3" s="263"/>
      <c r="U3" s="263"/>
      <c r="V3" s="263"/>
      <c r="W3" s="263"/>
      <c r="X3" s="1506" t="s">
        <v>713</v>
      </c>
      <c r="Y3" s="1507"/>
    </row>
    <row r="4" spans="1:25" ht="52.5" customHeight="1">
      <c r="A4" s="1356" t="s">
        <v>141</v>
      </c>
      <c r="B4" s="1325" t="s">
        <v>308</v>
      </c>
      <c r="C4" s="1343"/>
      <c r="D4" s="1343"/>
      <c r="E4" s="1343"/>
      <c r="F4" s="1343"/>
      <c r="G4" s="1343"/>
      <c r="H4" s="1343"/>
      <c r="I4" s="1326"/>
      <c r="J4" s="1582" t="s">
        <v>312</v>
      </c>
      <c r="K4" s="1539"/>
      <c r="L4" s="1539"/>
      <c r="M4" s="1539"/>
      <c r="N4" s="1539"/>
      <c r="O4" s="1539"/>
      <c r="P4" s="1539"/>
      <c r="Q4" s="1540"/>
      <c r="R4" s="1582" t="s">
        <v>317</v>
      </c>
      <c r="S4" s="1539"/>
      <c r="T4" s="1539"/>
      <c r="U4" s="1539"/>
      <c r="V4" s="1539"/>
      <c r="W4" s="1539"/>
      <c r="X4" s="1539"/>
      <c r="Y4" s="1586"/>
    </row>
    <row r="5" spans="1:25" ht="42.75" customHeight="1">
      <c r="A5" s="1357"/>
      <c r="B5" s="1322" t="s">
        <v>309</v>
      </c>
      <c r="C5" s="1325" t="s">
        <v>310</v>
      </c>
      <c r="D5" s="1343"/>
      <c r="E5" s="1343"/>
      <c r="F5" s="1326"/>
      <c r="G5" s="1332" t="s">
        <v>276</v>
      </c>
      <c r="H5" s="1364"/>
      <c r="I5" s="1587"/>
      <c r="J5" s="1319" t="s">
        <v>313</v>
      </c>
      <c r="K5" s="1325" t="s">
        <v>310</v>
      </c>
      <c r="L5" s="1343"/>
      <c r="M5" s="1343"/>
      <c r="N5" s="1326"/>
      <c r="O5" s="1332" t="s">
        <v>299</v>
      </c>
      <c r="P5" s="1364"/>
      <c r="Q5" s="1587"/>
      <c r="R5" s="1319" t="s">
        <v>316</v>
      </c>
      <c r="S5" s="1325" t="s">
        <v>310</v>
      </c>
      <c r="T5" s="1343"/>
      <c r="U5" s="1343"/>
      <c r="V5" s="1326"/>
      <c r="W5" s="1332" t="s">
        <v>318</v>
      </c>
      <c r="X5" s="1364"/>
      <c r="Y5" s="1351"/>
    </row>
    <row r="6" spans="1:25" ht="49.5" customHeight="1">
      <c r="A6" s="1357"/>
      <c r="B6" s="1322"/>
      <c r="C6" s="1319" t="s">
        <v>311</v>
      </c>
      <c r="D6" s="1364" t="s">
        <v>297</v>
      </c>
      <c r="E6" s="1343"/>
      <c r="F6" s="1326"/>
      <c r="G6" s="697"/>
      <c r="H6" s="1319" t="s">
        <v>221</v>
      </c>
      <c r="I6" s="1319" t="s">
        <v>183</v>
      </c>
      <c r="J6" s="1544"/>
      <c r="K6" s="1319" t="s">
        <v>296</v>
      </c>
      <c r="L6" s="1364" t="s">
        <v>314</v>
      </c>
      <c r="M6" s="1343"/>
      <c r="N6" s="1326"/>
      <c r="O6" s="697"/>
      <c r="P6" s="1319" t="s">
        <v>221</v>
      </c>
      <c r="Q6" s="1319" t="s">
        <v>100</v>
      </c>
      <c r="R6" s="1544"/>
      <c r="S6" s="1319" t="s">
        <v>289</v>
      </c>
      <c r="T6" s="1364" t="s">
        <v>314</v>
      </c>
      <c r="U6" s="1343"/>
      <c r="V6" s="1326"/>
      <c r="W6" s="697"/>
      <c r="X6" s="1319" t="s">
        <v>221</v>
      </c>
      <c r="Y6" s="1341" t="s">
        <v>247</v>
      </c>
    </row>
    <row r="7" spans="1:25" ht="43.5" customHeight="1">
      <c r="A7" s="1585"/>
      <c r="B7" s="1323"/>
      <c r="C7" s="1320"/>
      <c r="D7" s="294"/>
      <c r="E7" s="170" t="s">
        <v>221</v>
      </c>
      <c r="F7" s="170" t="s">
        <v>183</v>
      </c>
      <c r="G7" s="555"/>
      <c r="H7" s="1355"/>
      <c r="I7" s="1355"/>
      <c r="J7" s="1355"/>
      <c r="K7" s="1320"/>
      <c r="L7" s="294"/>
      <c r="M7" s="170" t="s">
        <v>315</v>
      </c>
      <c r="N7" s="170" t="s">
        <v>183</v>
      </c>
      <c r="O7" s="555"/>
      <c r="P7" s="1355"/>
      <c r="Q7" s="1355"/>
      <c r="R7" s="1355"/>
      <c r="S7" s="1320"/>
      <c r="T7" s="294"/>
      <c r="U7" s="170" t="s">
        <v>98</v>
      </c>
      <c r="V7" s="170" t="s">
        <v>100</v>
      </c>
      <c r="W7" s="555"/>
      <c r="X7" s="1355"/>
      <c r="Y7" s="1342"/>
    </row>
    <row r="8" spans="1:25" ht="24" customHeight="1">
      <c r="A8" s="320" t="s">
        <v>5</v>
      </c>
      <c r="B8" s="238">
        <v>44</v>
      </c>
      <c r="C8" s="239">
        <v>1081</v>
      </c>
      <c r="D8" s="239">
        <v>872</v>
      </c>
      <c r="E8" s="239">
        <v>184</v>
      </c>
      <c r="F8" s="239">
        <v>688</v>
      </c>
      <c r="G8" s="239">
        <v>504</v>
      </c>
      <c r="H8" s="239">
        <v>35</v>
      </c>
      <c r="I8" s="239">
        <v>469</v>
      </c>
      <c r="J8" s="239">
        <v>10</v>
      </c>
      <c r="K8" s="239">
        <v>779</v>
      </c>
      <c r="L8" s="239">
        <v>598</v>
      </c>
      <c r="M8" s="239">
        <v>140</v>
      </c>
      <c r="N8" s="239">
        <v>458</v>
      </c>
      <c r="O8" s="239">
        <v>337</v>
      </c>
      <c r="P8" s="239">
        <v>22</v>
      </c>
      <c r="Q8" s="239">
        <v>315</v>
      </c>
      <c r="R8" s="239">
        <v>34</v>
      </c>
      <c r="S8" s="239">
        <v>302</v>
      </c>
      <c r="T8" s="239">
        <v>274</v>
      </c>
      <c r="U8" s="239">
        <v>44</v>
      </c>
      <c r="V8" s="239">
        <v>230</v>
      </c>
      <c r="W8" s="239">
        <v>167</v>
      </c>
      <c r="X8" s="239">
        <v>13</v>
      </c>
      <c r="Y8" s="268">
        <v>154</v>
      </c>
    </row>
    <row r="9" spans="1:25" ht="24" customHeight="1">
      <c r="A9" s="320" t="s">
        <v>6</v>
      </c>
      <c r="B9" s="722">
        <v>49</v>
      </c>
      <c r="C9" s="723">
        <f>SUM(C11:C34)</f>
        <v>7056</v>
      </c>
      <c r="D9" s="723">
        <f t="shared" ref="D9:Y9" si="0">SUM(D11:D34)</f>
        <v>6235</v>
      </c>
      <c r="E9" s="723">
        <f t="shared" si="0"/>
        <v>1282</v>
      </c>
      <c r="F9" s="723">
        <f t="shared" si="0"/>
        <v>4959</v>
      </c>
      <c r="G9" s="723">
        <f t="shared" si="0"/>
        <v>4162</v>
      </c>
      <c r="H9" s="723">
        <f t="shared" si="0"/>
        <v>260</v>
      </c>
      <c r="I9" s="723">
        <f t="shared" si="0"/>
        <v>3902</v>
      </c>
      <c r="J9" s="723">
        <f t="shared" si="0"/>
        <v>73</v>
      </c>
      <c r="K9" s="723">
        <f t="shared" si="0"/>
        <v>5503</v>
      </c>
      <c r="L9" s="723">
        <f t="shared" si="0"/>
        <v>4763</v>
      </c>
      <c r="M9" s="723">
        <f t="shared" si="0"/>
        <v>1008</v>
      </c>
      <c r="N9" s="723">
        <f t="shared" si="0"/>
        <v>3761</v>
      </c>
      <c r="O9" s="723">
        <f t="shared" si="0"/>
        <v>3079</v>
      </c>
      <c r="P9" s="723">
        <f t="shared" si="0"/>
        <v>173</v>
      </c>
      <c r="Q9" s="723">
        <f t="shared" si="0"/>
        <v>2906</v>
      </c>
      <c r="R9" s="723">
        <f t="shared" si="0"/>
        <v>174</v>
      </c>
      <c r="S9" s="723">
        <f t="shared" si="0"/>
        <v>1553</v>
      </c>
      <c r="T9" s="723">
        <f t="shared" si="0"/>
        <v>1472</v>
      </c>
      <c r="U9" s="723">
        <f t="shared" si="0"/>
        <v>274</v>
      </c>
      <c r="V9" s="723">
        <f t="shared" si="0"/>
        <v>1198</v>
      </c>
      <c r="W9" s="723">
        <f t="shared" si="0"/>
        <v>1083</v>
      </c>
      <c r="X9" s="723">
        <f t="shared" si="0"/>
        <v>87</v>
      </c>
      <c r="Y9" s="732">
        <f t="shared" si="0"/>
        <v>996</v>
      </c>
    </row>
    <row r="10" spans="1:25" ht="24" customHeight="1">
      <c r="A10" s="320" t="s">
        <v>7</v>
      </c>
      <c r="B10" s="550">
        <v>54</v>
      </c>
      <c r="C10" s="245">
        <v>1322</v>
      </c>
      <c r="D10" s="245">
        <v>1058</v>
      </c>
      <c r="E10" s="245">
        <v>225</v>
      </c>
      <c r="F10" s="245">
        <v>833</v>
      </c>
      <c r="G10" s="245">
        <v>700</v>
      </c>
      <c r="H10" s="245">
        <v>44</v>
      </c>
      <c r="I10" s="245">
        <v>656</v>
      </c>
      <c r="J10" s="245">
        <v>14</v>
      </c>
      <c r="K10" s="245">
        <v>966</v>
      </c>
      <c r="L10" s="245">
        <v>751</v>
      </c>
      <c r="M10" s="245">
        <v>164</v>
      </c>
      <c r="N10" s="245">
        <v>587</v>
      </c>
      <c r="O10" s="245">
        <v>465</v>
      </c>
      <c r="P10" s="245">
        <v>27</v>
      </c>
      <c r="Q10" s="245">
        <v>438</v>
      </c>
      <c r="R10" s="244">
        <v>40</v>
      </c>
      <c r="S10" s="244">
        <v>356</v>
      </c>
      <c r="T10" s="245">
        <v>307</v>
      </c>
      <c r="U10" s="244">
        <v>61</v>
      </c>
      <c r="V10" s="244">
        <v>246</v>
      </c>
      <c r="W10" s="245">
        <v>235</v>
      </c>
      <c r="X10" s="724">
        <v>17</v>
      </c>
      <c r="Y10" s="733">
        <v>218</v>
      </c>
    </row>
    <row r="11" spans="1:25" ht="24" customHeight="1">
      <c r="A11" s="734" t="s">
        <v>8</v>
      </c>
      <c r="B11" s="725">
        <f t="shared" ref="B11:D11" si="1">J11+R11</f>
        <v>51</v>
      </c>
      <c r="C11" s="726">
        <f t="shared" si="1"/>
        <v>1316</v>
      </c>
      <c r="D11" s="726">
        <f t="shared" si="1"/>
        <v>1116</v>
      </c>
      <c r="E11" s="726">
        <v>238</v>
      </c>
      <c r="F11" s="726">
        <v>878</v>
      </c>
      <c r="G11" s="726">
        <f t="shared" ref="G11" si="2">O11+W11</f>
        <v>735</v>
      </c>
      <c r="H11" s="726">
        <v>63</v>
      </c>
      <c r="I11" s="726">
        <v>672</v>
      </c>
      <c r="J11" s="726">
        <v>15</v>
      </c>
      <c r="K11" s="726">
        <v>996</v>
      </c>
      <c r="L11" s="726">
        <f>M11+N11</f>
        <v>822</v>
      </c>
      <c r="M11" s="726">
        <v>184</v>
      </c>
      <c r="N11" s="726">
        <v>638</v>
      </c>
      <c r="O11" s="726">
        <f>P11+Q11</f>
        <v>524</v>
      </c>
      <c r="P11" s="726">
        <v>45</v>
      </c>
      <c r="Q11" s="726">
        <v>479</v>
      </c>
      <c r="R11" s="727">
        <v>36</v>
      </c>
      <c r="S11" s="727">
        <v>320</v>
      </c>
      <c r="T11" s="726">
        <f>U11+V11</f>
        <v>294</v>
      </c>
      <c r="U11" s="727">
        <v>54</v>
      </c>
      <c r="V11" s="727">
        <v>240</v>
      </c>
      <c r="W11" s="726">
        <f>X11+Y11</f>
        <v>211</v>
      </c>
      <c r="X11" s="728">
        <v>18</v>
      </c>
      <c r="Y11" s="735">
        <v>193</v>
      </c>
    </row>
    <row r="12" spans="1:25" ht="24" customHeight="1">
      <c r="A12" s="736" t="s">
        <v>9</v>
      </c>
      <c r="B12" s="729">
        <v>52</v>
      </c>
      <c r="C12" s="730">
        <v>1507</v>
      </c>
      <c r="D12" s="730">
        <v>1206</v>
      </c>
      <c r="E12" s="730">
        <v>243</v>
      </c>
      <c r="F12" s="730">
        <v>963</v>
      </c>
      <c r="G12" s="730">
        <v>838</v>
      </c>
      <c r="H12" s="730">
        <v>59</v>
      </c>
      <c r="I12" s="730">
        <v>779</v>
      </c>
      <c r="J12" s="730">
        <v>16</v>
      </c>
      <c r="K12" s="730">
        <v>1192</v>
      </c>
      <c r="L12" s="730">
        <v>914</v>
      </c>
      <c r="M12" s="730">
        <v>179</v>
      </c>
      <c r="N12" s="730">
        <v>735</v>
      </c>
      <c r="O12" s="730">
        <v>616</v>
      </c>
      <c r="P12" s="730">
        <v>43</v>
      </c>
      <c r="Q12" s="730">
        <v>573</v>
      </c>
      <c r="R12" s="730">
        <v>36</v>
      </c>
      <c r="S12" s="730">
        <v>315</v>
      </c>
      <c r="T12" s="730">
        <v>292</v>
      </c>
      <c r="U12" s="730">
        <v>64</v>
      </c>
      <c r="V12" s="730">
        <v>228</v>
      </c>
      <c r="W12" s="730">
        <v>222</v>
      </c>
      <c r="X12" s="730">
        <v>16</v>
      </c>
      <c r="Y12" s="737">
        <v>206</v>
      </c>
    </row>
    <row r="13" spans="1:25" s="84" customFormat="1" ht="24" customHeight="1">
      <c r="A13" s="738" t="s">
        <v>754</v>
      </c>
      <c r="B13" s="731">
        <v>52</v>
      </c>
      <c r="C13" s="731">
        <v>1571</v>
      </c>
      <c r="D13" s="731">
        <v>1439</v>
      </c>
      <c r="E13" s="731">
        <v>290</v>
      </c>
      <c r="F13" s="731">
        <v>1152</v>
      </c>
      <c r="G13" s="731">
        <v>957</v>
      </c>
      <c r="H13" s="731">
        <v>51</v>
      </c>
      <c r="I13" s="731">
        <v>906</v>
      </c>
      <c r="J13" s="731">
        <v>16</v>
      </c>
      <c r="K13" s="731">
        <v>1247</v>
      </c>
      <c r="L13" s="731">
        <v>1126</v>
      </c>
      <c r="M13" s="731">
        <v>237</v>
      </c>
      <c r="N13" s="731">
        <v>892</v>
      </c>
      <c r="O13" s="731">
        <v>727</v>
      </c>
      <c r="P13" s="731">
        <v>32</v>
      </c>
      <c r="Q13" s="731">
        <v>695</v>
      </c>
      <c r="R13" s="731">
        <v>36</v>
      </c>
      <c r="S13" s="731">
        <v>324</v>
      </c>
      <c r="T13" s="731">
        <v>313</v>
      </c>
      <c r="U13" s="731">
        <v>53</v>
      </c>
      <c r="V13" s="731">
        <v>260</v>
      </c>
      <c r="W13" s="731">
        <v>230</v>
      </c>
      <c r="X13" s="731">
        <v>19</v>
      </c>
      <c r="Y13" s="739">
        <v>211</v>
      </c>
    </row>
    <row r="14" spans="1:25" ht="24" customHeight="1">
      <c r="A14" s="740"/>
      <c r="B14" s="1166">
        <f>SUM(B15:B37)</f>
        <v>52</v>
      </c>
      <c r="C14" s="1167">
        <f t="shared" ref="C14:Y14" si="3">SUM(C15:C37)</f>
        <v>1571</v>
      </c>
      <c r="D14" s="1167">
        <f t="shared" si="3"/>
        <v>1439</v>
      </c>
      <c r="E14" s="1167">
        <f t="shared" si="3"/>
        <v>290</v>
      </c>
      <c r="F14" s="1167">
        <f t="shared" si="3"/>
        <v>1152</v>
      </c>
      <c r="G14" s="1167">
        <f t="shared" si="3"/>
        <v>957</v>
      </c>
      <c r="H14" s="1167">
        <f t="shared" si="3"/>
        <v>51</v>
      </c>
      <c r="I14" s="1167">
        <f t="shared" si="3"/>
        <v>906</v>
      </c>
      <c r="J14" s="1167">
        <f t="shared" si="3"/>
        <v>16</v>
      </c>
      <c r="K14" s="1167">
        <f t="shared" si="3"/>
        <v>1247</v>
      </c>
      <c r="L14" s="1167">
        <f t="shared" si="3"/>
        <v>1126</v>
      </c>
      <c r="M14" s="1167">
        <f t="shared" si="3"/>
        <v>237</v>
      </c>
      <c r="N14" s="1167">
        <f t="shared" si="3"/>
        <v>892</v>
      </c>
      <c r="O14" s="1167">
        <f t="shared" si="3"/>
        <v>727</v>
      </c>
      <c r="P14" s="1167">
        <f t="shared" si="3"/>
        <v>32</v>
      </c>
      <c r="Q14" s="1167">
        <f t="shared" si="3"/>
        <v>695</v>
      </c>
      <c r="R14" s="1167">
        <f t="shared" si="3"/>
        <v>36</v>
      </c>
      <c r="S14" s="1167">
        <f t="shared" si="3"/>
        <v>324</v>
      </c>
      <c r="T14" s="1167">
        <f t="shared" si="3"/>
        <v>313</v>
      </c>
      <c r="U14" s="1167">
        <f t="shared" si="3"/>
        <v>53</v>
      </c>
      <c r="V14" s="1167">
        <f t="shared" si="3"/>
        <v>260</v>
      </c>
      <c r="W14" s="1167">
        <f t="shared" si="3"/>
        <v>230</v>
      </c>
      <c r="X14" s="1167">
        <f t="shared" si="3"/>
        <v>19</v>
      </c>
      <c r="Y14" s="1183">
        <f t="shared" si="3"/>
        <v>211</v>
      </c>
    </row>
    <row r="15" spans="1:25" ht="24" customHeight="1">
      <c r="A15" s="734" t="s">
        <v>10</v>
      </c>
      <c r="B15" s="722">
        <v>1</v>
      </c>
      <c r="C15" s="723">
        <v>9</v>
      </c>
      <c r="D15" s="723">
        <v>9</v>
      </c>
      <c r="E15" s="723">
        <v>2</v>
      </c>
      <c r="F15" s="723">
        <v>7</v>
      </c>
      <c r="G15" s="723">
        <v>7</v>
      </c>
      <c r="H15" s="723">
        <v>1</v>
      </c>
      <c r="I15" s="723">
        <v>6</v>
      </c>
      <c r="J15" s="1169"/>
      <c r="K15" s="723"/>
      <c r="L15" s="723"/>
      <c r="M15" s="723"/>
      <c r="N15" s="723"/>
      <c r="O15" s="723"/>
      <c r="P15" s="723"/>
      <c r="Q15" s="723"/>
      <c r="R15" s="1169">
        <v>1</v>
      </c>
      <c r="S15" s="723">
        <v>9</v>
      </c>
      <c r="T15" s="723">
        <v>9</v>
      </c>
      <c r="U15" s="723">
        <v>2</v>
      </c>
      <c r="V15" s="723">
        <v>7</v>
      </c>
      <c r="W15" s="723">
        <v>7</v>
      </c>
      <c r="X15" s="723">
        <v>1</v>
      </c>
      <c r="Y15" s="732">
        <v>6</v>
      </c>
    </row>
    <row r="16" spans="1:25" ht="24" customHeight="1">
      <c r="A16" s="734" t="s">
        <v>11</v>
      </c>
      <c r="B16" s="722">
        <v>7</v>
      </c>
      <c r="C16" s="723">
        <v>284</v>
      </c>
      <c r="D16" s="723">
        <v>278</v>
      </c>
      <c r="E16" s="723">
        <v>67</v>
      </c>
      <c r="F16" s="723">
        <v>211</v>
      </c>
      <c r="G16" s="723">
        <v>171</v>
      </c>
      <c r="H16" s="723">
        <v>5</v>
      </c>
      <c r="I16" s="723">
        <v>166</v>
      </c>
      <c r="J16" s="1170">
        <v>3</v>
      </c>
      <c r="K16" s="1171">
        <v>248</v>
      </c>
      <c r="L16" s="1172">
        <v>243</v>
      </c>
      <c r="M16" s="1172">
        <v>59</v>
      </c>
      <c r="N16" s="1026">
        <v>184</v>
      </c>
      <c r="O16" s="1172">
        <v>151</v>
      </c>
      <c r="P16" s="1026">
        <v>3</v>
      </c>
      <c r="Q16" s="1026">
        <v>148</v>
      </c>
      <c r="R16" s="1170">
        <v>4</v>
      </c>
      <c r="S16" s="1172">
        <v>36</v>
      </c>
      <c r="T16" s="723">
        <v>35</v>
      </c>
      <c r="U16" s="1172">
        <v>8</v>
      </c>
      <c r="V16" s="1026">
        <v>27</v>
      </c>
      <c r="W16" s="723">
        <v>20</v>
      </c>
      <c r="X16" s="1026">
        <v>2</v>
      </c>
      <c r="Y16" s="1173">
        <v>18</v>
      </c>
    </row>
    <row r="17" spans="1:25" ht="24" customHeight="1">
      <c r="A17" s="734" t="s">
        <v>12</v>
      </c>
      <c r="B17" s="722"/>
      <c r="C17" s="723"/>
      <c r="D17" s="723"/>
      <c r="E17" s="723"/>
      <c r="F17" s="723"/>
      <c r="G17" s="723"/>
      <c r="H17" s="723"/>
      <c r="I17" s="723"/>
      <c r="J17" s="1170"/>
      <c r="K17" s="1172"/>
      <c r="L17" s="1172"/>
      <c r="M17" s="1172"/>
      <c r="N17" s="1026"/>
      <c r="O17" s="1172"/>
      <c r="P17" s="1026"/>
      <c r="Q17" s="1026"/>
      <c r="R17" s="1170"/>
      <c r="S17" s="1172"/>
      <c r="T17" s="723"/>
      <c r="U17" s="1172"/>
      <c r="V17" s="1026"/>
      <c r="W17" s="723"/>
      <c r="X17" s="1026"/>
      <c r="Y17" s="1173"/>
    </row>
    <row r="18" spans="1:25" ht="24" customHeight="1">
      <c r="A18" s="734" t="s">
        <v>13</v>
      </c>
      <c r="B18" s="722">
        <v>1</v>
      </c>
      <c r="C18" s="723">
        <v>9</v>
      </c>
      <c r="D18" s="723">
        <v>9</v>
      </c>
      <c r="E18" s="723">
        <v>0</v>
      </c>
      <c r="F18" s="723">
        <v>9</v>
      </c>
      <c r="G18" s="723">
        <v>8</v>
      </c>
      <c r="H18" s="723">
        <v>1</v>
      </c>
      <c r="I18" s="723">
        <v>7</v>
      </c>
      <c r="J18" s="1170"/>
      <c r="K18" s="1172"/>
      <c r="L18" s="1172"/>
      <c r="M18" s="1172"/>
      <c r="N18" s="1026"/>
      <c r="O18" s="1172"/>
      <c r="P18" s="1026"/>
      <c r="Q18" s="1026"/>
      <c r="R18" s="1170">
        <v>1</v>
      </c>
      <c r="S18" s="1172">
        <v>9</v>
      </c>
      <c r="T18" s="723">
        <v>9</v>
      </c>
      <c r="U18" s="1172">
        <v>0</v>
      </c>
      <c r="V18" s="1172">
        <v>9</v>
      </c>
      <c r="W18" s="723">
        <v>8</v>
      </c>
      <c r="X18" s="1172">
        <v>1</v>
      </c>
      <c r="Y18" s="1174">
        <v>7</v>
      </c>
    </row>
    <row r="19" spans="1:25" ht="24" customHeight="1">
      <c r="A19" s="734" t="s">
        <v>14</v>
      </c>
      <c r="B19" s="722">
        <v>2</v>
      </c>
      <c r="C19" s="723">
        <v>91</v>
      </c>
      <c r="D19" s="723">
        <v>93</v>
      </c>
      <c r="E19" s="723">
        <v>22</v>
      </c>
      <c r="F19" s="723">
        <v>71</v>
      </c>
      <c r="G19" s="723">
        <v>62</v>
      </c>
      <c r="H19" s="723">
        <v>1</v>
      </c>
      <c r="I19" s="723">
        <v>61</v>
      </c>
      <c r="J19" s="1170">
        <v>2</v>
      </c>
      <c r="K19" s="1172">
        <v>91</v>
      </c>
      <c r="L19" s="1172">
        <v>93</v>
      </c>
      <c r="M19" s="1172">
        <v>22</v>
      </c>
      <c r="N19" s="1026">
        <v>71</v>
      </c>
      <c r="O19" s="1172">
        <v>62</v>
      </c>
      <c r="P19" s="1026">
        <v>1</v>
      </c>
      <c r="Q19" s="1026">
        <v>61</v>
      </c>
      <c r="R19" s="1170"/>
      <c r="S19" s="1172"/>
      <c r="T19" s="723"/>
      <c r="U19" s="1172"/>
      <c r="V19" s="1026"/>
      <c r="W19" s="723"/>
      <c r="X19" s="1026"/>
      <c r="Y19" s="1173"/>
    </row>
    <row r="20" spans="1:25" ht="24" customHeight="1">
      <c r="A20" s="734" t="s">
        <v>34</v>
      </c>
      <c r="B20" s="722">
        <v>1</v>
      </c>
      <c r="C20" s="723">
        <v>20</v>
      </c>
      <c r="D20" s="723">
        <v>21</v>
      </c>
      <c r="E20" s="723">
        <v>6</v>
      </c>
      <c r="F20" s="723">
        <v>15</v>
      </c>
      <c r="G20" s="723">
        <v>14</v>
      </c>
      <c r="H20" s="723">
        <v>2</v>
      </c>
      <c r="I20" s="723">
        <v>12</v>
      </c>
      <c r="J20" s="1170">
        <v>1</v>
      </c>
      <c r="K20" s="1172">
        <v>20</v>
      </c>
      <c r="L20" s="1172">
        <v>21</v>
      </c>
      <c r="M20" s="1172">
        <v>6</v>
      </c>
      <c r="N20" s="1026">
        <v>15</v>
      </c>
      <c r="O20" s="1172">
        <v>14</v>
      </c>
      <c r="P20" s="1026">
        <v>2</v>
      </c>
      <c r="Q20" s="1026">
        <v>12</v>
      </c>
      <c r="R20" s="1170"/>
      <c r="S20" s="1172"/>
      <c r="T20" s="723"/>
      <c r="U20" s="1172"/>
      <c r="V20" s="1026"/>
      <c r="W20" s="723"/>
      <c r="X20" s="1026"/>
      <c r="Y20" s="1173"/>
    </row>
    <row r="21" spans="1:25" ht="24" customHeight="1">
      <c r="A21" s="734" t="s">
        <v>16</v>
      </c>
      <c r="B21" s="722">
        <v>1</v>
      </c>
      <c r="C21" s="723">
        <v>9</v>
      </c>
      <c r="D21" s="723">
        <v>6</v>
      </c>
      <c r="E21" s="723">
        <v>2</v>
      </c>
      <c r="F21" s="723">
        <v>4</v>
      </c>
      <c r="G21" s="723">
        <v>7</v>
      </c>
      <c r="H21" s="723">
        <v>1</v>
      </c>
      <c r="I21" s="723">
        <v>6</v>
      </c>
      <c r="J21" s="1170"/>
      <c r="K21" s="1172"/>
      <c r="L21" s="1172"/>
      <c r="M21" s="1172"/>
      <c r="N21" s="1026"/>
      <c r="O21" s="1172"/>
      <c r="P21" s="1026"/>
      <c r="Q21" s="1026"/>
      <c r="R21" s="1170">
        <v>1</v>
      </c>
      <c r="S21" s="1172">
        <v>9</v>
      </c>
      <c r="T21" s="723">
        <v>6</v>
      </c>
      <c r="U21" s="1172">
        <v>2</v>
      </c>
      <c r="V21" s="1026">
        <v>4</v>
      </c>
      <c r="W21" s="723">
        <v>7</v>
      </c>
      <c r="X21" s="1026">
        <v>1</v>
      </c>
      <c r="Y21" s="1173">
        <v>6</v>
      </c>
    </row>
    <row r="22" spans="1:25" ht="24" customHeight="1">
      <c r="A22" s="734" t="s">
        <v>17</v>
      </c>
      <c r="B22" s="722"/>
      <c r="C22" s="723"/>
      <c r="D22" s="723"/>
      <c r="E22" s="723"/>
      <c r="F22" s="723"/>
      <c r="G22" s="723"/>
      <c r="H22" s="723"/>
      <c r="I22" s="723"/>
      <c r="J22" s="1170"/>
      <c r="K22" s="1172"/>
      <c r="L22" s="1172"/>
      <c r="M22" s="1172"/>
      <c r="N22" s="1026"/>
      <c r="O22" s="1172"/>
      <c r="P22" s="1026"/>
      <c r="Q22" s="1026"/>
      <c r="R22" s="1170"/>
      <c r="S22" s="1172"/>
      <c r="T22" s="723"/>
      <c r="U22" s="1172"/>
      <c r="V22" s="1026"/>
      <c r="W22" s="723"/>
      <c r="X22" s="1026"/>
      <c r="Y22" s="1173"/>
    </row>
    <row r="23" spans="1:25" ht="24" customHeight="1">
      <c r="A23" s="734" t="s">
        <v>18</v>
      </c>
      <c r="B23" s="722"/>
      <c r="C23" s="723"/>
      <c r="D23" s="723"/>
      <c r="E23" s="723"/>
      <c r="F23" s="723"/>
      <c r="G23" s="723"/>
      <c r="H23" s="723"/>
      <c r="I23" s="723"/>
      <c r="J23" s="1170"/>
      <c r="K23" s="1172"/>
      <c r="L23" s="1172"/>
      <c r="M23" s="1172"/>
      <c r="N23" s="1026"/>
      <c r="O23" s="1172"/>
      <c r="P23" s="1026"/>
      <c r="Q23" s="1026"/>
      <c r="R23" s="1170"/>
      <c r="S23" s="1172"/>
      <c r="T23" s="723"/>
      <c r="U23" s="1172"/>
      <c r="V23" s="1026"/>
      <c r="W23" s="723"/>
      <c r="X23" s="1026"/>
      <c r="Y23" s="1173"/>
    </row>
    <row r="24" spans="1:25" ht="24" customHeight="1">
      <c r="A24" s="734" t="s">
        <v>19</v>
      </c>
      <c r="B24" s="722"/>
      <c r="C24" s="723"/>
      <c r="D24" s="723"/>
      <c r="E24" s="723"/>
      <c r="F24" s="723"/>
      <c r="G24" s="723"/>
      <c r="H24" s="723"/>
      <c r="I24" s="723"/>
      <c r="J24" s="1170"/>
      <c r="K24" s="1172"/>
      <c r="L24" s="1172"/>
      <c r="M24" s="1172"/>
      <c r="N24" s="1026"/>
      <c r="O24" s="1172"/>
      <c r="P24" s="1026"/>
      <c r="Q24" s="1026"/>
      <c r="R24" s="1170"/>
      <c r="S24" s="1172"/>
      <c r="T24" s="723"/>
      <c r="U24" s="1172"/>
      <c r="V24" s="1026"/>
      <c r="W24" s="723"/>
      <c r="X24" s="1026"/>
      <c r="Y24" s="1173"/>
    </row>
    <row r="25" spans="1:25" ht="24" customHeight="1">
      <c r="A25" s="734" t="s">
        <v>20</v>
      </c>
      <c r="B25" s="722"/>
      <c r="C25" s="723"/>
      <c r="D25" s="723"/>
      <c r="E25" s="723"/>
      <c r="F25" s="723"/>
      <c r="G25" s="723"/>
      <c r="H25" s="723"/>
      <c r="I25" s="723"/>
      <c r="J25" s="1170"/>
      <c r="K25" s="1172"/>
      <c r="L25" s="1172"/>
      <c r="M25" s="1172"/>
      <c r="N25" s="1026"/>
      <c r="O25" s="1172"/>
      <c r="P25" s="1026"/>
      <c r="Q25" s="1026"/>
      <c r="R25" s="1170"/>
      <c r="S25" s="1172"/>
      <c r="T25" s="723"/>
      <c r="U25" s="1172"/>
      <c r="V25" s="1026"/>
      <c r="W25" s="723"/>
      <c r="X25" s="1026"/>
      <c r="Y25" s="1173"/>
    </row>
    <row r="26" spans="1:25" ht="24" customHeight="1">
      <c r="A26" s="734" t="s">
        <v>21</v>
      </c>
      <c r="B26" s="722">
        <v>9</v>
      </c>
      <c r="C26" s="723">
        <v>81</v>
      </c>
      <c r="D26" s="723">
        <v>76</v>
      </c>
      <c r="E26" s="723">
        <v>18</v>
      </c>
      <c r="F26" s="723">
        <v>58</v>
      </c>
      <c r="G26" s="723">
        <v>53</v>
      </c>
      <c r="H26" s="723">
        <v>2</v>
      </c>
      <c r="I26" s="723">
        <v>51</v>
      </c>
      <c r="J26" s="1170"/>
      <c r="K26" s="1172"/>
      <c r="L26" s="1172"/>
      <c r="M26" s="1172"/>
      <c r="N26" s="1026"/>
      <c r="O26" s="1172"/>
      <c r="P26" s="1026"/>
      <c r="Q26" s="1026"/>
      <c r="R26" s="1170">
        <v>9</v>
      </c>
      <c r="S26" s="1026">
        <v>81</v>
      </c>
      <c r="T26" s="723">
        <v>76</v>
      </c>
      <c r="U26" s="1026">
        <v>18</v>
      </c>
      <c r="V26" s="1026">
        <v>58</v>
      </c>
      <c r="W26" s="723">
        <v>53</v>
      </c>
      <c r="X26" s="1026">
        <v>2</v>
      </c>
      <c r="Y26" s="1173">
        <v>51</v>
      </c>
    </row>
    <row r="27" spans="1:25" ht="24" customHeight="1">
      <c r="A27" s="734" t="s">
        <v>22</v>
      </c>
      <c r="B27" s="722">
        <v>2</v>
      </c>
      <c r="C27" s="723">
        <v>50</v>
      </c>
      <c r="D27" s="723">
        <v>49</v>
      </c>
      <c r="E27" s="723">
        <v>10</v>
      </c>
      <c r="F27" s="723">
        <v>39</v>
      </c>
      <c r="G27" s="723">
        <v>37</v>
      </c>
      <c r="H27" s="723">
        <v>3</v>
      </c>
      <c r="I27" s="723">
        <v>34</v>
      </c>
      <c r="J27" s="1170">
        <v>1</v>
      </c>
      <c r="K27" s="1172">
        <v>41</v>
      </c>
      <c r="L27" s="1172">
        <v>40</v>
      </c>
      <c r="M27" s="1172">
        <v>10</v>
      </c>
      <c r="N27" s="1026">
        <v>30</v>
      </c>
      <c r="O27" s="1172">
        <v>29</v>
      </c>
      <c r="P27" s="1026">
        <v>2</v>
      </c>
      <c r="Q27" s="1026">
        <v>27</v>
      </c>
      <c r="R27" s="1170">
        <v>1</v>
      </c>
      <c r="S27" s="1172">
        <v>9</v>
      </c>
      <c r="T27" s="723">
        <v>9</v>
      </c>
      <c r="U27" s="1172">
        <v>0</v>
      </c>
      <c r="V27" s="1026">
        <v>9</v>
      </c>
      <c r="W27" s="723">
        <v>8</v>
      </c>
      <c r="X27" s="1026">
        <v>1</v>
      </c>
      <c r="Y27" s="1173">
        <v>7</v>
      </c>
    </row>
    <row r="28" spans="1:25" ht="24" customHeight="1">
      <c r="A28" s="734" t="s">
        <v>23</v>
      </c>
      <c r="B28" s="722">
        <v>1</v>
      </c>
      <c r="C28" s="723">
        <v>9</v>
      </c>
      <c r="D28" s="723">
        <v>9</v>
      </c>
      <c r="E28" s="723">
        <v>1</v>
      </c>
      <c r="F28" s="723">
        <v>8</v>
      </c>
      <c r="G28" s="723">
        <v>7</v>
      </c>
      <c r="H28" s="723">
        <v>0</v>
      </c>
      <c r="I28" s="723">
        <v>7</v>
      </c>
      <c r="J28" s="1170"/>
      <c r="K28" s="1172"/>
      <c r="L28" s="1172"/>
      <c r="M28" s="1172"/>
      <c r="N28" s="1026"/>
      <c r="O28" s="1172"/>
      <c r="P28" s="1026"/>
      <c r="Q28" s="1026"/>
      <c r="R28" s="1170">
        <v>1</v>
      </c>
      <c r="S28" s="1172">
        <v>9</v>
      </c>
      <c r="T28" s="723">
        <v>9</v>
      </c>
      <c r="U28" s="1172">
        <v>1</v>
      </c>
      <c r="V28" s="1026">
        <v>8</v>
      </c>
      <c r="W28" s="723">
        <v>7</v>
      </c>
      <c r="X28" s="1026"/>
      <c r="Y28" s="1173">
        <v>7</v>
      </c>
    </row>
    <row r="29" spans="1:25" ht="24" customHeight="1">
      <c r="A29" s="734" t="s">
        <v>24</v>
      </c>
      <c r="B29" s="722">
        <v>5</v>
      </c>
      <c r="C29" s="723">
        <v>45</v>
      </c>
      <c r="D29" s="723">
        <v>44</v>
      </c>
      <c r="E29" s="723">
        <v>11</v>
      </c>
      <c r="F29" s="723">
        <v>33</v>
      </c>
      <c r="G29" s="723">
        <v>34</v>
      </c>
      <c r="H29" s="723">
        <v>2</v>
      </c>
      <c r="I29" s="723">
        <v>32</v>
      </c>
      <c r="J29" s="1170"/>
      <c r="K29" s="1172"/>
      <c r="L29" s="1172"/>
      <c r="M29" s="1172"/>
      <c r="N29" s="1026"/>
      <c r="O29" s="1172"/>
      <c r="P29" s="1026"/>
      <c r="Q29" s="1026"/>
      <c r="R29" s="1170">
        <v>5</v>
      </c>
      <c r="S29" s="1172">
        <v>45</v>
      </c>
      <c r="T29" s="723">
        <v>44</v>
      </c>
      <c r="U29" s="1172">
        <v>11</v>
      </c>
      <c r="V29" s="1172">
        <v>33</v>
      </c>
      <c r="W29" s="723">
        <v>34</v>
      </c>
      <c r="X29" s="1172">
        <v>2</v>
      </c>
      <c r="Y29" s="1174">
        <v>32</v>
      </c>
    </row>
    <row r="30" spans="1:25" ht="24" customHeight="1">
      <c r="A30" s="734" t="s">
        <v>25</v>
      </c>
      <c r="B30" s="722">
        <v>1</v>
      </c>
      <c r="C30" s="723">
        <v>29</v>
      </c>
      <c r="D30" s="723">
        <v>20</v>
      </c>
      <c r="E30" s="723">
        <v>7</v>
      </c>
      <c r="F30" s="723">
        <v>13</v>
      </c>
      <c r="G30" s="723">
        <v>18</v>
      </c>
      <c r="H30" s="723">
        <v>1</v>
      </c>
      <c r="I30" s="723">
        <v>17</v>
      </c>
      <c r="J30" s="1170">
        <v>1</v>
      </c>
      <c r="K30" s="1172">
        <v>29</v>
      </c>
      <c r="L30" s="1172">
        <v>20</v>
      </c>
      <c r="M30" s="1172">
        <v>7</v>
      </c>
      <c r="N30" s="1026">
        <v>13</v>
      </c>
      <c r="O30" s="1172">
        <v>18</v>
      </c>
      <c r="P30" s="1026">
        <v>1</v>
      </c>
      <c r="Q30" s="1026">
        <v>17</v>
      </c>
      <c r="R30" s="1170"/>
      <c r="S30" s="1172"/>
      <c r="T30" s="723"/>
      <c r="U30" s="1172"/>
      <c r="V30" s="1026"/>
      <c r="W30" s="723"/>
      <c r="X30" s="1026"/>
      <c r="Y30" s="1173"/>
    </row>
    <row r="31" spans="1:25" ht="24" customHeight="1">
      <c r="A31" s="734" t="s">
        <v>26</v>
      </c>
      <c r="B31" s="1175">
        <v>6</v>
      </c>
      <c r="C31" s="1169">
        <v>428</v>
      </c>
      <c r="D31" s="1169">
        <v>393</v>
      </c>
      <c r="E31" s="1169">
        <v>75</v>
      </c>
      <c r="F31" s="1169">
        <v>318</v>
      </c>
      <c r="G31" s="1169">
        <v>236</v>
      </c>
      <c r="H31" s="1169">
        <v>14</v>
      </c>
      <c r="I31" s="1169">
        <v>222</v>
      </c>
      <c r="J31" s="1170">
        <v>2</v>
      </c>
      <c r="K31" s="1170">
        <v>392</v>
      </c>
      <c r="L31" s="1170">
        <v>358</v>
      </c>
      <c r="M31" s="1170">
        <v>67</v>
      </c>
      <c r="N31" s="1170">
        <v>291</v>
      </c>
      <c r="O31" s="1170">
        <v>211</v>
      </c>
      <c r="P31" s="1170">
        <v>12</v>
      </c>
      <c r="Q31" s="1170">
        <v>199</v>
      </c>
      <c r="R31" s="1170">
        <v>4</v>
      </c>
      <c r="S31" s="1170">
        <v>36</v>
      </c>
      <c r="T31" s="1169">
        <v>35</v>
      </c>
      <c r="U31" s="1170">
        <v>8</v>
      </c>
      <c r="V31" s="1170">
        <v>27</v>
      </c>
      <c r="W31" s="1169">
        <v>25</v>
      </c>
      <c r="X31" s="1170">
        <v>2</v>
      </c>
      <c r="Y31" s="1176">
        <v>23</v>
      </c>
    </row>
    <row r="32" spans="1:25" ht="24" customHeight="1">
      <c r="A32" s="734" t="s">
        <v>27</v>
      </c>
      <c r="B32" s="1175"/>
      <c r="C32" s="1169"/>
      <c r="D32" s="1169"/>
      <c r="E32" s="1169"/>
      <c r="F32" s="1169"/>
      <c r="G32" s="1169"/>
      <c r="H32" s="1169"/>
      <c r="I32" s="1169"/>
      <c r="J32" s="1170"/>
      <c r="K32" s="1170"/>
      <c r="L32" s="1170"/>
      <c r="M32" s="1170"/>
      <c r="N32" s="1170"/>
      <c r="O32" s="1170"/>
      <c r="P32" s="1170"/>
      <c r="Q32" s="1170"/>
      <c r="R32" s="1170"/>
      <c r="S32" s="1170"/>
      <c r="T32" s="1169"/>
      <c r="U32" s="1170"/>
      <c r="V32" s="1170"/>
      <c r="W32" s="1169"/>
      <c r="X32" s="1170"/>
      <c r="Y32" s="1176"/>
    </row>
    <row r="33" spans="1:25" ht="24" customHeight="1">
      <c r="A33" s="734" t="s">
        <v>28</v>
      </c>
      <c r="B33" s="722">
        <v>1</v>
      </c>
      <c r="C33" s="723">
        <v>9</v>
      </c>
      <c r="D33" s="723">
        <v>9</v>
      </c>
      <c r="E33" s="723">
        <v>0</v>
      </c>
      <c r="F33" s="723">
        <v>9</v>
      </c>
      <c r="G33" s="723">
        <v>7</v>
      </c>
      <c r="H33" s="723">
        <v>1</v>
      </c>
      <c r="I33" s="723">
        <v>6</v>
      </c>
      <c r="J33" s="1170"/>
      <c r="K33" s="1172"/>
      <c r="L33" s="1172"/>
      <c r="M33" s="1172"/>
      <c r="N33" s="1026"/>
      <c r="O33" s="1172"/>
      <c r="P33" s="1026"/>
      <c r="Q33" s="1026"/>
      <c r="R33" s="1170">
        <v>1</v>
      </c>
      <c r="S33" s="1172">
        <v>9</v>
      </c>
      <c r="T33" s="723">
        <v>9</v>
      </c>
      <c r="U33" s="1172"/>
      <c r="V33" s="1026">
        <v>9</v>
      </c>
      <c r="W33" s="723">
        <v>7</v>
      </c>
      <c r="X33" s="1026">
        <v>1</v>
      </c>
      <c r="Y33" s="1173">
        <v>6</v>
      </c>
    </row>
    <row r="34" spans="1:25" ht="24" customHeight="1">
      <c r="A34" s="734" t="s">
        <v>29</v>
      </c>
      <c r="B34" s="722">
        <v>2</v>
      </c>
      <c r="C34" s="723">
        <v>18</v>
      </c>
      <c r="D34" s="723">
        <v>19</v>
      </c>
      <c r="E34" s="723">
        <v>0</v>
      </c>
      <c r="F34" s="723">
        <v>19</v>
      </c>
      <c r="G34" s="723">
        <v>14</v>
      </c>
      <c r="H34" s="723">
        <v>2</v>
      </c>
      <c r="I34" s="723">
        <v>12</v>
      </c>
      <c r="J34" s="1170"/>
      <c r="K34" s="1172"/>
      <c r="L34" s="1172"/>
      <c r="M34" s="1172"/>
      <c r="N34" s="1026"/>
      <c r="O34" s="1172"/>
      <c r="P34" s="1026"/>
      <c r="Q34" s="1026"/>
      <c r="R34" s="1170">
        <v>2</v>
      </c>
      <c r="S34" s="1172">
        <v>18</v>
      </c>
      <c r="T34" s="723">
        <v>19</v>
      </c>
      <c r="U34" s="1172">
        <v>0</v>
      </c>
      <c r="V34" s="1172">
        <v>19</v>
      </c>
      <c r="W34" s="723">
        <v>14</v>
      </c>
      <c r="X34" s="1026">
        <v>2</v>
      </c>
      <c r="Y34" s="1173">
        <v>12</v>
      </c>
    </row>
    <row r="35" spans="1:25" ht="24" customHeight="1">
      <c r="A35" s="734" t="s">
        <v>30</v>
      </c>
      <c r="B35" s="722">
        <v>6</v>
      </c>
      <c r="C35" s="723">
        <v>191</v>
      </c>
      <c r="D35" s="723">
        <v>154</v>
      </c>
      <c r="E35" s="723">
        <v>27</v>
      </c>
      <c r="F35" s="723">
        <v>127</v>
      </c>
      <c r="G35" s="723">
        <v>120</v>
      </c>
      <c r="H35" s="723">
        <v>7</v>
      </c>
      <c r="I35" s="723">
        <v>113</v>
      </c>
      <c r="J35" s="1170">
        <v>4</v>
      </c>
      <c r="K35" s="1172">
        <v>173</v>
      </c>
      <c r="L35" s="1172">
        <v>137</v>
      </c>
      <c r="M35" s="1172">
        <v>27</v>
      </c>
      <c r="N35" s="1026">
        <v>110</v>
      </c>
      <c r="O35" s="1172">
        <v>106</v>
      </c>
      <c r="P35" s="1026">
        <v>4</v>
      </c>
      <c r="Q35" s="1026">
        <v>102</v>
      </c>
      <c r="R35" s="1170">
        <v>2</v>
      </c>
      <c r="S35" s="1172">
        <v>18</v>
      </c>
      <c r="T35" s="723">
        <v>17</v>
      </c>
      <c r="U35" s="1026">
        <v>0</v>
      </c>
      <c r="V35" s="1026">
        <v>17</v>
      </c>
      <c r="W35" s="723">
        <v>14</v>
      </c>
      <c r="X35" s="1026">
        <v>3</v>
      </c>
      <c r="Y35" s="1173">
        <v>11</v>
      </c>
    </row>
    <row r="36" spans="1:25" ht="24" customHeight="1">
      <c r="A36" s="734" t="s">
        <v>35</v>
      </c>
      <c r="B36" s="722">
        <v>4</v>
      </c>
      <c r="C36" s="723">
        <v>36</v>
      </c>
      <c r="D36" s="723">
        <v>36</v>
      </c>
      <c r="E36" s="723">
        <v>3</v>
      </c>
      <c r="F36" s="723">
        <v>33</v>
      </c>
      <c r="G36" s="723">
        <v>26</v>
      </c>
      <c r="H36" s="723">
        <v>1</v>
      </c>
      <c r="I36" s="723">
        <v>25</v>
      </c>
      <c r="J36" s="1170"/>
      <c r="K36" s="1172"/>
      <c r="L36" s="1172"/>
      <c r="M36" s="1172"/>
      <c r="N36" s="1026"/>
      <c r="O36" s="1172"/>
      <c r="P36" s="1026"/>
      <c r="Q36" s="1026"/>
      <c r="R36" s="1170">
        <v>4</v>
      </c>
      <c r="S36" s="1172">
        <v>36</v>
      </c>
      <c r="T36" s="723">
        <v>36</v>
      </c>
      <c r="U36" s="1172">
        <v>3</v>
      </c>
      <c r="V36" s="1172">
        <v>33</v>
      </c>
      <c r="W36" s="723">
        <v>26</v>
      </c>
      <c r="X36" s="1172">
        <v>1</v>
      </c>
      <c r="Y36" s="1174">
        <v>25</v>
      </c>
    </row>
    <row r="37" spans="1:25" ht="24" customHeight="1">
      <c r="A37" s="736" t="s">
        <v>36</v>
      </c>
      <c r="B37" s="1177">
        <v>2</v>
      </c>
      <c r="C37" s="1178">
        <v>253</v>
      </c>
      <c r="D37" s="1178">
        <v>214</v>
      </c>
      <c r="E37" s="1178">
        <v>39</v>
      </c>
      <c r="F37" s="1178">
        <v>178</v>
      </c>
      <c r="G37" s="1178">
        <v>136</v>
      </c>
      <c r="H37" s="1178">
        <v>7</v>
      </c>
      <c r="I37" s="1178">
        <v>129</v>
      </c>
      <c r="J37" s="1179">
        <v>2</v>
      </c>
      <c r="K37" s="1180">
        <v>253</v>
      </c>
      <c r="L37" s="1181">
        <v>214</v>
      </c>
      <c r="M37" s="1180">
        <v>39</v>
      </c>
      <c r="N37" s="1180">
        <v>178</v>
      </c>
      <c r="O37" s="1181">
        <v>136</v>
      </c>
      <c r="P37" s="1181">
        <v>7</v>
      </c>
      <c r="Q37" s="1181">
        <v>129</v>
      </c>
      <c r="R37" s="1179"/>
      <c r="S37" s="1181"/>
      <c r="T37" s="1181"/>
      <c r="U37" s="1181"/>
      <c r="V37" s="1180"/>
      <c r="W37" s="1181"/>
      <c r="X37" s="1180"/>
      <c r="Y37" s="1182"/>
    </row>
    <row r="38" spans="1:25" ht="17.25" thickBot="1">
      <c r="A38" s="281" t="s">
        <v>963</v>
      </c>
      <c r="B38" s="565"/>
      <c r="C38" s="565"/>
      <c r="D38" s="565"/>
      <c r="E38" s="565"/>
      <c r="F38" s="565"/>
      <c r="G38" s="565"/>
      <c r="H38" s="565"/>
      <c r="I38" s="565"/>
      <c r="J38" s="565" t="s">
        <v>59</v>
      </c>
      <c r="K38" s="565"/>
      <c r="L38" s="565"/>
      <c r="M38" s="565"/>
      <c r="N38" s="565"/>
      <c r="O38" s="565"/>
      <c r="P38" s="565"/>
      <c r="Q38" s="565"/>
      <c r="R38" s="491"/>
      <c r="S38" s="491"/>
      <c r="T38" s="491"/>
      <c r="U38" s="491"/>
      <c r="V38" s="1550" t="s">
        <v>752</v>
      </c>
      <c r="W38" s="1550"/>
      <c r="X38" s="1550"/>
      <c r="Y38" s="1551"/>
    </row>
  </sheetData>
  <mergeCells count="27">
    <mergeCell ref="X3:Y3"/>
    <mergeCell ref="V38:Y38"/>
    <mergeCell ref="A4:A7"/>
    <mergeCell ref="B4:I4"/>
    <mergeCell ref="J4:Q4"/>
    <mergeCell ref="C6:C7"/>
    <mergeCell ref="D6:F6"/>
    <mergeCell ref="H6:H7"/>
    <mergeCell ref="I6:I7"/>
    <mergeCell ref="K6:K7"/>
    <mergeCell ref="Q6:Q7"/>
    <mergeCell ref="R4:Y4"/>
    <mergeCell ref="B5:B7"/>
    <mergeCell ref="C5:F5"/>
    <mergeCell ref="G5:I5"/>
    <mergeCell ref="J5:J7"/>
    <mergeCell ref="K5:N5"/>
    <mergeCell ref="O5:Q5"/>
    <mergeCell ref="L6:N6"/>
    <mergeCell ref="P6:P7"/>
    <mergeCell ref="S6:S7"/>
    <mergeCell ref="T6:V6"/>
    <mergeCell ref="X6:X7"/>
    <mergeCell ref="Y6:Y7"/>
    <mergeCell ref="R5:R7"/>
    <mergeCell ref="S5:V5"/>
    <mergeCell ref="W5:Y5"/>
  </mergeCells>
  <phoneticPr fontId="3" type="noConversion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workbookViewId="0"/>
  </sheetViews>
  <sheetFormatPr defaultRowHeight="16.5"/>
  <cols>
    <col min="1" max="1" width="11.625" customWidth="1"/>
    <col min="2" max="2" width="15.875" customWidth="1"/>
    <col min="3" max="25" width="10.625" customWidth="1"/>
  </cols>
  <sheetData>
    <row r="1" spans="1:25" s="84" customFormat="1" ht="24" customHeight="1">
      <c r="A1" s="100" t="s">
        <v>1069</v>
      </c>
    </row>
    <row r="2" spans="1:25" ht="17.25" thickBot="1">
      <c r="A2" s="1241"/>
      <c r="B2" s="17"/>
      <c r="C2" s="17"/>
      <c r="D2" s="17"/>
      <c r="E2" s="17"/>
      <c r="F2" s="17"/>
      <c r="G2" s="4"/>
      <c r="H2" s="9" t="s">
        <v>0</v>
      </c>
      <c r="I2" s="11"/>
      <c r="J2" s="11"/>
      <c r="K2" s="11"/>
      <c r="L2" s="11"/>
      <c r="M2" s="11"/>
      <c r="N2" s="11"/>
      <c r="O2" s="11"/>
      <c r="P2" s="11"/>
      <c r="Q2" s="11"/>
      <c r="R2" s="4"/>
      <c r="S2" s="4"/>
      <c r="T2" s="4"/>
      <c r="U2" s="4"/>
      <c r="V2" s="4"/>
      <c r="W2" s="4"/>
      <c r="X2" s="4"/>
      <c r="Y2" s="4"/>
    </row>
    <row r="3" spans="1:25" ht="18" customHeight="1">
      <c r="A3" s="493" t="s">
        <v>55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5"/>
      <c r="R3" s="263"/>
      <c r="S3" s="263"/>
      <c r="T3" s="263"/>
      <c r="U3" s="263"/>
      <c r="V3" s="263"/>
      <c r="W3" s="263"/>
      <c r="X3" s="1506" t="s">
        <v>713</v>
      </c>
      <c r="Y3" s="1507"/>
    </row>
    <row r="4" spans="1:25" ht="39.75" customHeight="1">
      <c r="A4" s="1356" t="s">
        <v>141</v>
      </c>
      <c r="B4" s="1322" t="s">
        <v>319</v>
      </c>
      <c r="C4" s="1323"/>
      <c r="D4" s="1323"/>
      <c r="E4" s="1323"/>
      <c r="F4" s="1325" t="s">
        <v>758</v>
      </c>
      <c r="G4" s="1343"/>
      <c r="H4" s="1343"/>
      <c r="I4" s="1343"/>
      <c r="J4" s="1325" t="s">
        <v>759</v>
      </c>
      <c r="K4" s="1343"/>
      <c r="L4" s="1343"/>
      <c r="M4" s="1326"/>
      <c r="N4" s="1325" t="s">
        <v>330</v>
      </c>
      <c r="O4" s="1343"/>
      <c r="P4" s="1343"/>
      <c r="Q4" s="1343"/>
      <c r="R4" s="1325" t="s">
        <v>329</v>
      </c>
      <c r="S4" s="1343"/>
      <c r="T4" s="1343"/>
      <c r="U4" s="1343"/>
      <c r="V4" s="1325" t="s">
        <v>760</v>
      </c>
      <c r="W4" s="1343"/>
      <c r="X4" s="1343"/>
      <c r="Y4" s="1590"/>
    </row>
    <row r="5" spans="1:25" ht="35.25" customHeight="1">
      <c r="A5" s="1357"/>
      <c r="B5" s="1322" t="s">
        <v>757</v>
      </c>
      <c r="C5" s="1322" t="s">
        <v>321</v>
      </c>
      <c r="D5" s="1323"/>
      <c r="E5" s="1322" t="s">
        <v>325</v>
      </c>
      <c r="F5" s="1322" t="s">
        <v>757</v>
      </c>
      <c r="G5" s="1325" t="s">
        <v>328</v>
      </c>
      <c r="H5" s="1326"/>
      <c r="I5" s="1322" t="s">
        <v>299</v>
      </c>
      <c r="J5" s="1322" t="s">
        <v>757</v>
      </c>
      <c r="K5" s="1325" t="s">
        <v>320</v>
      </c>
      <c r="L5" s="1326"/>
      <c r="M5" s="1322" t="s">
        <v>318</v>
      </c>
      <c r="N5" s="1322" t="s">
        <v>757</v>
      </c>
      <c r="O5" s="1325" t="s">
        <v>328</v>
      </c>
      <c r="P5" s="1326"/>
      <c r="Q5" s="1322" t="s">
        <v>299</v>
      </c>
      <c r="R5" s="1322" t="s">
        <v>757</v>
      </c>
      <c r="S5" s="1325" t="s">
        <v>321</v>
      </c>
      <c r="T5" s="1326"/>
      <c r="U5" s="1322" t="s">
        <v>299</v>
      </c>
      <c r="V5" s="1322" t="s">
        <v>757</v>
      </c>
      <c r="W5" s="1325" t="s">
        <v>327</v>
      </c>
      <c r="X5" s="1326"/>
      <c r="Y5" s="1317" t="s">
        <v>326</v>
      </c>
    </row>
    <row r="6" spans="1:25" ht="33" customHeight="1">
      <c r="A6" s="1358"/>
      <c r="B6" s="1323"/>
      <c r="C6" s="170" t="s">
        <v>322</v>
      </c>
      <c r="D6" s="170" t="s">
        <v>324</v>
      </c>
      <c r="E6" s="1323"/>
      <c r="F6" s="1323"/>
      <c r="G6" s="170" t="s">
        <v>322</v>
      </c>
      <c r="H6" s="170" t="s">
        <v>324</v>
      </c>
      <c r="I6" s="1323"/>
      <c r="J6" s="1323"/>
      <c r="K6" s="170" t="s">
        <v>322</v>
      </c>
      <c r="L6" s="170" t="s">
        <v>324</v>
      </c>
      <c r="M6" s="1323"/>
      <c r="N6" s="1323"/>
      <c r="O6" s="170" t="s">
        <v>322</v>
      </c>
      <c r="P6" s="170" t="s">
        <v>324</v>
      </c>
      <c r="Q6" s="1323"/>
      <c r="R6" s="1323"/>
      <c r="S6" s="170" t="s">
        <v>322</v>
      </c>
      <c r="T6" s="170" t="s">
        <v>324</v>
      </c>
      <c r="U6" s="1323"/>
      <c r="V6" s="1323"/>
      <c r="W6" s="170" t="s">
        <v>322</v>
      </c>
      <c r="X6" s="170" t="s">
        <v>323</v>
      </c>
      <c r="Y6" s="1318"/>
    </row>
    <row r="7" spans="1:25" ht="24" customHeight="1">
      <c r="A7" s="210" t="s">
        <v>5</v>
      </c>
      <c r="B7" s="589">
        <v>18</v>
      </c>
      <c r="C7" s="198">
        <v>78</v>
      </c>
      <c r="D7" s="198">
        <v>378</v>
      </c>
      <c r="E7" s="198">
        <v>175</v>
      </c>
      <c r="F7" s="198">
        <v>8</v>
      </c>
      <c r="G7" s="197">
        <v>0</v>
      </c>
      <c r="H7" s="198">
        <v>192</v>
      </c>
      <c r="I7" s="198">
        <v>87</v>
      </c>
      <c r="J7" s="198">
        <v>5</v>
      </c>
      <c r="K7" s="198">
        <v>74</v>
      </c>
      <c r="L7" s="198">
        <v>45</v>
      </c>
      <c r="M7" s="198">
        <v>18</v>
      </c>
      <c r="N7" s="197">
        <v>1</v>
      </c>
      <c r="O7" s="197">
        <v>4</v>
      </c>
      <c r="P7" s="197">
        <v>4</v>
      </c>
      <c r="Q7" s="197">
        <v>3</v>
      </c>
      <c r="R7" s="198">
        <v>3</v>
      </c>
      <c r="S7" s="197">
        <v>0</v>
      </c>
      <c r="T7" s="198">
        <v>27</v>
      </c>
      <c r="U7" s="198">
        <v>64</v>
      </c>
      <c r="V7" s="198">
        <v>1</v>
      </c>
      <c r="W7" s="197">
        <v>0</v>
      </c>
      <c r="X7" s="198">
        <v>110</v>
      </c>
      <c r="Y7" s="598">
        <v>3</v>
      </c>
    </row>
    <row r="8" spans="1:25" ht="24" customHeight="1">
      <c r="A8" s="191" t="s">
        <v>6</v>
      </c>
      <c r="B8" s="698">
        <v>20</v>
      </c>
      <c r="C8" s="699">
        <v>105</v>
      </c>
      <c r="D8" s="699">
        <v>933</v>
      </c>
      <c r="E8" s="699">
        <v>241</v>
      </c>
      <c r="F8" s="699">
        <v>7</v>
      </c>
      <c r="G8" s="699">
        <v>0</v>
      </c>
      <c r="H8" s="699">
        <v>123</v>
      </c>
      <c r="I8" s="699">
        <v>145</v>
      </c>
      <c r="J8" s="699">
        <v>5</v>
      </c>
      <c r="K8" s="699">
        <v>105</v>
      </c>
      <c r="L8" s="699">
        <v>53</v>
      </c>
      <c r="M8" s="699">
        <v>28</v>
      </c>
      <c r="N8" s="699">
        <v>0</v>
      </c>
      <c r="O8" s="699">
        <v>0</v>
      </c>
      <c r="P8" s="699">
        <v>0</v>
      </c>
      <c r="Q8" s="699">
        <v>0</v>
      </c>
      <c r="R8" s="699">
        <v>2</v>
      </c>
      <c r="S8" s="699">
        <v>0</v>
      </c>
      <c r="T8" s="699">
        <v>6</v>
      </c>
      <c r="U8" s="699">
        <v>50</v>
      </c>
      <c r="V8" s="699">
        <v>6</v>
      </c>
      <c r="W8" s="699">
        <v>0</v>
      </c>
      <c r="X8" s="699">
        <v>751</v>
      </c>
      <c r="Y8" s="701">
        <v>18</v>
      </c>
    </row>
    <row r="9" spans="1:25" ht="24" customHeight="1">
      <c r="A9" s="191" t="s">
        <v>7</v>
      </c>
      <c r="B9" s="741">
        <v>21</v>
      </c>
      <c r="C9" s="742">
        <v>79</v>
      </c>
      <c r="D9" s="742">
        <v>917</v>
      </c>
      <c r="E9" s="742">
        <v>123</v>
      </c>
      <c r="F9" s="391">
        <v>8</v>
      </c>
      <c r="G9" s="391">
        <v>0</v>
      </c>
      <c r="H9" s="389">
        <v>89</v>
      </c>
      <c r="I9" s="389">
        <v>81</v>
      </c>
      <c r="J9" s="743">
        <v>5</v>
      </c>
      <c r="K9" s="743">
        <v>79</v>
      </c>
      <c r="L9" s="743">
        <v>55</v>
      </c>
      <c r="M9" s="743">
        <v>22</v>
      </c>
      <c r="N9" s="743">
        <v>0</v>
      </c>
      <c r="O9" s="743">
        <v>0</v>
      </c>
      <c r="P9" s="743">
        <v>0</v>
      </c>
      <c r="Q9" s="742">
        <v>0</v>
      </c>
      <c r="R9" s="742">
        <v>2</v>
      </c>
      <c r="S9" s="742">
        <v>0</v>
      </c>
      <c r="T9" s="742">
        <v>1</v>
      </c>
      <c r="U9" s="742">
        <v>2</v>
      </c>
      <c r="V9" s="742">
        <v>6</v>
      </c>
      <c r="W9" s="742">
        <v>0</v>
      </c>
      <c r="X9" s="742">
        <v>772</v>
      </c>
      <c r="Y9" s="754">
        <v>18</v>
      </c>
    </row>
    <row r="10" spans="1:25" ht="24" customHeight="1">
      <c r="A10" s="191" t="s">
        <v>8</v>
      </c>
      <c r="B10" s="744">
        <v>23</v>
      </c>
      <c r="C10" s="745">
        <v>159</v>
      </c>
      <c r="D10" s="745">
        <v>1109</v>
      </c>
      <c r="E10" s="745">
        <v>158</v>
      </c>
      <c r="F10" s="726">
        <v>8</v>
      </c>
      <c r="G10" s="726">
        <v>0</v>
      </c>
      <c r="H10" s="727">
        <v>181</v>
      </c>
      <c r="I10" s="727">
        <v>103</v>
      </c>
      <c r="J10" s="746">
        <v>7</v>
      </c>
      <c r="K10" s="746">
        <v>159</v>
      </c>
      <c r="L10" s="746">
        <v>126</v>
      </c>
      <c r="M10" s="746">
        <v>37</v>
      </c>
      <c r="N10" s="746">
        <v>0</v>
      </c>
      <c r="O10" s="746">
        <v>0</v>
      </c>
      <c r="P10" s="746">
        <v>0</v>
      </c>
      <c r="Q10" s="745">
        <v>0</v>
      </c>
      <c r="R10" s="745">
        <v>2</v>
      </c>
      <c r="S10" s="745">
        <v>0</v>
      </c>
      <c r="T10" s="745">
        <v>1</v>
      </c>
      <c r="U10" s="745">
        <v>0</v>
      </c>
      <c r="V10" s="745">
        <v>6</v>
      </c>
      <c r="W10" s="745">
        <v>0</v>
      </c>
      <c r="X10" s="745">
        <v>801</v>
      </c>
      <c r="Y10" s="755">
        <v>18</v>
      </c>
    </row>
    <row r="11" spans="1:25" ht="24" customHeight="1">
      <c r="A11" s="192" t="s">
        <v>9</v>
      </c>
      <c r="B11" s="747">
        <v>19</v>
      </c>
      <c r="C11" s="748">
        <v>85</v>
      </c>
      <c r="D11" s="748">
        <v>932</v>
      </c>
      <c r="E11" s="748">
        <v>149</v>
      </c>
      <c r="F11" s="748">
        <v>8</v>
      </c>
      <c r="G11" s="748">
        <v>0</v>
      </c>
      <c r="H11" s="748">
        <v>123</v>
      </c>
      <c r="I11" s="748">
        <v>110</v>
      </c>
      <c r="J11" s="748">
        <v>5</v>
      </c>
      <c r="K11" s="748">
        <v>85</v>
      </c>
      <c r="L11" s="748">
        <v>47</v>
      </c>
      <c r="M11" s="748">
        <v>21</v>
      </c>
      <c r="N11" s="748">
        <v>0</v>
      </c>
      <c r="O11" s="748">
        <v>0</v>
      </c>
      <c r="P11" s="748">
        <v>0</v>
      </c>
      <c r="Q11" s="748">
        <v>0</v>
      </c>
      <c r="R11" s="748">
        <v>0</v>
      </c>
      <c r="S11" s="748">
        <v>0</v>
      </c>
      <c r="T11" s="748">
        <v>0</v>
      </c>
      <c r="U11" s="748">
        <v>0</v>
      </c>
      <c r="V11" s="748">
        <v>6</v>
      </c>
      <c r="W11" s="748">
        <v>0</v>
      </c>
      <c r="X11" s="748">
        <v>762</v>
      </c>
      <c r="Y11" s="756">
        <v>18</v>
      </c>
    </row>
    <row r="12" spans="1:25" s="84" customFormat="1" ht="24" customHeight="1">
      <c r="A12" s="275" t="s">
        <v>754</v>
      </c>
      <c r="B12" s="750">
        <v>23</v>
      </c>
      <c r="C12" s="750">
        <v>344</v>
      </c>
      <c r="D12" s="750">
        <v>1236</v>
      </c>
      <c r="E12" s="750">
        <v>186</v>
      </c>
      <c r="F12" s="750">
        <v>8</v>
      </c>
      <c r="G12" s="750">
        <v>0</v>
      </c>
      <c r="H12" s="750">
        <v>199</v>
      </c>
      <c r="I12" s="750">
        <v>118</v>
      </c>
      <c r="J12" s="750">
        <v>8</v>
      </c>
      <c r="K12" s="750">
        <v>342</v>
      </c>
      <c r="L12" s="750">
        <v>244</v>
      </c>
      <c r="M12" s="750">
        <v>46</v>
      </c>
      <c r="N12" s="750">
        <v>1</v>
      </c>
      <c r="O12" s="750">
        <v>2</v>
      </c>
      <c r="P12" s="750">
        <v>0</v>
      </c>
      <c r="Q12" s="750">
        <v>4</v>
      </c>
      <c r="R12" s="750">
        <v>0</v>
      </c>
      <c r="S12" s="750">
        <v>0</v>
      </c>
      <c r="T12" s="750">
        <v>0</v>
      </c>
      <c r="U12" s="750">
        <v>0</v>
      </c>
      <c r="V12" s="750">
        <v>6</v>
      </c>
      <c r="W12" s="750">
        <v>0</v>
      </c>
      <c r="X12" s="750">
        <v>793</v>
      </c>
      <c r="Y12" s="757">
        <v>18</v>
      </c>
    </row>
    <row r="13" spans="1:25" ht="24" customHeight="1">
      <c r="A13" s="758"/>
      <c r="B13" s="1166">
        <f>SUM(B14:B36)</f>
        <v>23</v>
      </c>
      <c r="C13" s="1167">
        <f t="shared" ref="C13:Y13" si="0">SUM(C14:C36)</f>
        <v>344</v>
      </c>
      <c r="D13" s="1167">
        <f t="shared" si="0"/>
        <v>1236</v>
      </c>
      <c r="E13" s="1167">
        <f t="shared" si="0"/>
        <v>186</v>
      </c>
      <c r="F13" s="1167">
        <f t="shared" si="0"/>
        <v>8</v>
      </c>
      <c r="G13" s="1167">
        <f t="shared" si="0"/>
        <v>0</v>
      </c>
      <c r="H13" s="1167">
        <f t="shared" si="0"/>
        <v>199</v>
      </c>
      <c r="I13" s="1167">
        <f t="shared" si="0"/>
        <v>118</v>
      </c>
      <c r="J13" s="1167">
        <f t="shared" si="0"/>
        <v>8</v>
      </c>
      <c r="K13" s="1167">
        <f t="shared" si="0"/>
        <v>342</v>
      </c>
      <c r="L13" s="1167">
        <f t="shared" si="0"/>
        <v>244</v>
      </c>
      <c r="M13" s="1167">
        <f t="shared" si="0"/>
        <v>46</v>
      </c>
      <c r="N13" s="1167">
        <f t="shared" si="0"/>
        <v>1</v>
      </c>
      <c r="O13" s="1167">
        <f t="shared" si="0"/>
        <v>2</v>
      </c>
      <c r="P13" s="1167">
        <f t="shared" si="0"/>
        <v>0</v>
      </c>
      <c r="Q13" s="1167">
        <f t="shared" si="0"/>
        <v>4</v>
      </c>
      <c r="R13" s="1167">
        <f t="shared" si="0"/>
        <v>0</v>
      </c>
      <c r="S13" s="1167">
        <f t="shared" si="0"/>
        <v>0</v>
      </c>
      <c r="T13" s="1167">
        <f t="shared" si="0"/>
        <v>0</v>
      </c>
      <c r="U13" s="1167">
        <f t="shared" si="0"/>
        <v>0</v>
      </c>
      <c r="V13" s="1167">
        <f t="shared" si="0"/>
        <v>6</v>
      </c>
      <c r="W13" s="1167">
        <f t="shared" si="0"/>
        <v>0</v>
      </c>
      <c r="X13" s="1167">
        <f t="shared" si="0"/>
        <v>793</v>
      </c>
      <c r="Y13" s="1168">
        <f t="shared" si="0"/>
        <v>18</v>
      </c>
    </row>
    <row r="14" spans="1:25" ht="24" customHeight="1">
      <c r="A14" s="191" t="s">
        <v>10</v>
      </c>
      <c r="B14" s="196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184"/>
      <c r="Y14" s="1185"/>
    </row>
    <row r="15" spans="1:25" ht="24" customHeight="1">
      <c r="A15" s="191" t="s">
        <v>11</v>
      </c>
      <c r="B15" s="567">
        <v>3</v>
      </c>
      <c r="C15" s="197">
        <v>80</v>
      </c>
      <c r="D15" s="197">
        <v>220</v>
      </c>
      <c r="E15" s="197">
        <v>23</v>
      </c>
      <c r="F15" s="197">
        <v>1</v>
      </c>
      <c r="G15" s="197"/>
      <c r="H15" s="197">
        <v>32</v>
      </c>
      <c r="I15" s="197">
        <v>15</v>
      </c>
      <c r="J15" s="197">
        <v>1</v>
      </c>
      <c r="K15" s="197">
        <v>80</v>
      </c>
      <c r="L15" s="197">
        <v>57</v>
      </c>
      <c r="M15" s="197">
        <v>5</v>
      </c>
      <c r="N15" s="197"/>
      <c r="O15" s="197"/>
      <c r="P15" s="197"/>
      <c r="Q15" s="197"/>
      <c r="R15" s="197"/>
      <c r="S15" s="197"/>
      <c r="T15" s="197"/>
      <c r="U15" s="197"/>
      <c r="V15" s="197">
        <v>1</v>
      </c>
      <c r="W15" s="197"/>
      <c r="X15" s="197">
        <v>131</v>
      </c>
      <c r="Y15" s="211">
        <v>3</v>
      </c>
    </row>
    <row r="16" spans="1:25" ht="24" customHeight="1">
      <c r="A16" s="191" t="s">
        <v>12</v>
      </c>
      <c r="B16" s="567">
        <v>2</v>
      </c>
      <c r="C16" s="197">
        <v>17</v>
      </c>
      <c r="D16" s="197">
        <v>29</v>
      </c>
      <c r="E16" s="197">
        <v>20</v>
      </c>
      <c r="F16" s="197">
        <v>1</v>
      </c>
      <c r="G16" s="197"/>
      <c r="H16" s="197">
        <v>21</v>
      </c>
      <c r="I16" s="197">
        <v>15</v>
      </c>
      <c r="J16" s="197">
        <v>1</v>
      </c>
      <c r="K16" s="197">
        <v>17</v>
      </c>
      <c r="L16" s="197">
        <v>8</v>
      </c>
      <c r="M16" s="197">
        <v>5</v>
      </c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211"/>
    </row>
    <row r="17" spans="1:25" ht="24" customHeight="1">
      <c r="A17" s="191" t="s">
        <v>13</v>
      </c>
      <c r="B17" s="56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211"/>
    </row>
    <row r="18" spans="1:25" ht="24" customHeight="1">
      <c r="A18" s="191" t="s">
        <v>14</v>
      </c>
      <c r="B18" s="56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211"/>
    </row>
    <row r="19" spans="1:25" ht="24" customHeight="1">
      <c r="A19" s="191" t="s">
        <v>34</v>
      </c>
      <c r="B19" s="567">
        <v>7</v>
      </c>
      <c r="C19" s="197">
        <v>70</v>
      </c>
      <c r="D19" s="197">
        <v>263</v>
      </c>
      <c r="E19" s="197">
        <v>65</v>
      </c>
      <c r="F19" s="197">
        <v>3</v>
      </c>
      <c r="G19" s="197"/>
      <c r="H19" s="197">
        <v>87</v>
      </c>
      <c r="I19" s="197">
        <v>47</v>
      </c>
      <c r="J19" s="197">
        <v>3</v>
      </c>
      <c r="K19" s="197">
        <v>70</v>
      </c>
      <c r="L19" s="197">
        <v>47</v>
      </c>
      <c r="M19" s="197">
        <v>15</v>
      </c>
      <c r="N19" s="197"/>
      <c r="O19" s="197"/>
      <c r="P19" s="197"/>
      <c r="Q19" s="197"/>
      <c r="R19" s="197"/>
      <c r="S19" s="197"/>
      <c r="T19" s="197"/>
      <c r="U19" s="197"/>
      <c r="V19" s="197">
        <v>1</v>
      </c>
      <c r="W19" s="197"/>
      <c r="X19" s="197">
        <v>129</v>
      </c>
      <c r="Y19" s="211">
        <v>3</v>
      </c>
    </row>
    <row r="20" spans="1:25" ht="24" customHeight="1">
      <c r="A20" s="191" t="s">
        <v>16</v>
      </c>
      <c r="B20" s="56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211"/>
    </row>
    <row r="21" spans="1:25" ht="24" customHeight="1">
      <c r="A21" s="191" t="s">
        <v>17</v>
      </c>
      <c r="B21" s="56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184"/>
      <c r="Y21" s="1185"/>
    </row>
    <row r="22" spans="1:25" ht="24" customHeight="1">
      <c r="A22" s="191" t="s">
        <v>18</v>
      </c>
      <c r="B22" s="56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211"/>
    </row>
    <row r="23" spans="1:25" ht="24" customHeight="1">
      <c r="A23" s="191" t="s">
        <v>19</v>
      </c>
      <c r="B23" s="567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211"/>
    </row>
    <row r="24" spans="1:25" ht="24" customHeight="1">
      <c r="A24" s="191" t="s">
        <v>20</v>
      </c>
      <c r="B24" s="56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211"/>
    </row>
    <row r="25" spans="1:25" ht="24" customHeight="1">
      <c r="A25" s="191" t="s">
        <v>21</v>
      </c>
      <c r="B25" s="56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211"/>
    </row>
    <row r="26" spans="1:25" ht="24" customHeight="1">
      <c r="A26" s="191" t="s">
        <v>22</v>
      </c>
      <c r="B26" s="567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211"/>
    </row>
    <row r="27" spans="1:25" ht="24" customHeight="1">
      <c r="A27" s="191" t="s">
        <v>23</v>
      </c>
      <c r="B27" s="56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211"/>
    </row>
    <row r="28" spans="1:25" ht="24" customHeight="1">
      <c r="A28" s="191" t="s">
        <v>24</v>
      </c>
      <c r="B28" s="56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211"/>
    </row>
    <row r="29" spans="1:25" ht="24" customHeight="1">
      <c r="A29" s="191" t="s">
        <v>25</v>
      </c>
      <c r="B29" s="56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184"/>
      <c r="W29" s="1184"/>
      <c r="X29" s="1184"/>
      <c r="Y29" s="1185"/>
    </row>
    <row r="30" spans="1:25" ht="24" customHeight="1">
      <c r="A30" s="191" t="s">
        <v>26</v>
      </c>
      <c r="B30" s="567">
        <v>4</v>
      </c>
      <c r="C30" s="197">
        <v>80</v>
      </c>
      <c r="D30" s="197">
        <v>362</v>
      </c>
      <c r="E30" s="197">
        <v>26</v>
      </c>
      <c r="F30" s="197">
        <v>1</v>
      </c>
      <c r="G30" s="197"/>
      <c r="H30" s="197">
        <v>21</v>
      </c>
      <c r="I30" s="197">
        <v>15</v>
      </c>
      <c r="J30" s="197">
        <v>1</v>
      </c>
      <c r="K30" s="197">
        <v>80</v>
      </c>
      <c r="L30" s="197">
        <v>65</v>
      </c>
      <c r="M30" s="197">
        <v>5</v>
      </c>
      <c r="N30" s="197"/>
      <c r="O30" s="197"/>
      <c r="P30" s="197"/>
      <c r="Q30" s="197"/>
      <c r="R30" s="197"/>
      <c r="S30" s="197"/>
      <c r="T30" s="197"/>
      <c r="U30" s="197"/>
      <c r="V30" s="1184">
        <v>1</v>
      </c>
      <c r="W30" s="1184"/>
      <c r="X30" s="1184">
        <v>135</v>
      </c>
      <c r="Y30" s="1185">
        <v>3</v>
      </c>
    </row>
    <row r="31" spans="1:25" ht="24" customHeight="1">
      <c r="A31" s="191" t="s">
        <v>27</v>
      </c>
      <c r="B31" s="567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184"/>
      <c r="W31" s="1184"/>
      <c r="X31" s="1184"/>
      <c r="Y31" s="1185"/>
    </row>
    <row r="32" spans="1:25" ht="24" customHeight="1">
      <c r="A32" s="191" t="s">
        <v>28</v>
      </c>
      <c r="B32" s="567">
        <v>3</v>
      </c>
      <c r="C32" s="197">
        <v>80</v>
      </c>
      <c r="D32" s="197">
        <v>202</v>
      </c>
      <c r="E32" s="197">
        <v>23</v>
      </c>
      <c r="F32" s="197">
        <v>1</v>
      </c>
      <c r="G32" s="197"/>
      <c r="H32" s="197">
        <v>18</v>
      </c>
      <c r="I32" s="197">
        <v>15</v>
      </c>
      <c r="J32" s="197">
        <v>1</v>
      </c>
      <c r="K32" s="197">
        <v>80</v>
      </c>
      <c r="L32" s="197">
        <v>56</v>
      </c>
      <c r="M32" s="197">
        <v>5</v>
      </c>
      <c r="N32" s="197"/>
      <c r="O32" s="197"/>
      <c r="P32" s="197"/>
      <c r="Q32" s="197"/>
      <c r="R32" s="197"/>
      <c r="S32" s="197"/>
      <c r="T32" s="197"/>
      <c r="U32" s="197"/>
      <c r="V32" s="1184">
        <v>1</v>
      </c>
      <c r="W32" s="1184"/>
      <c r="X32" s="1184">
        <v>128</v>
      </c>
      <c r="Y32" s="1185">
        <v>3</v>
      </c>
    </row>
    <row r="33" spans="1:25" ht="24" customHeight="1">
      <c r="A33" s="191" t="s">
        <v>29</v>
      </c>
      <c r="B33" s="56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184"/>
      <c r="W33" s="1184"/>
      <c r="X33" s="1184"/>
      <c r="Y33" s="1185"/>
    </row>
    <row r="34" spans="1:25" ht="24" customHeight="1">
      <c r="A34" s="191" t="s">
        <v>30</v>
      </c>
      <c r="B34" s="56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184"/>
      <c r="W34" s="1184"/>
      <c r="X34" s="1184"/>
      <c r="Y34" s="1185"/>
    </row>
    <row r="35" spans="1:25" ht="24" customHeight="1">
      <c r="A35" s="191" t="s">
        <v>35</v>
      </c>
      <c r="B35" s="56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184">
        <v>1</v>
      </c>
      <c r="W35" s="1184"/>
      <c r="X35" s="1184">
        <v>141</v>
      </c>
      <c r="Y35" s="1185">
        <v>3</v>
      </c>
    </row>
    <row r="36" spans="1:25" ht="24" customHeight="1">
      <c r="A36" s="192" t="s">
        <v>36</v>
      </c>
      <c r="B36" s="1186">
        <v>4</v>
      </c>
      <c r="C36" s="1007">
        <v>17</v>
      </c>
      <c r="D36" s="1007">
        <v>160</v>
      </c>
      <c r="E36" s="1007">
        <v>29</v>
      </c>
      <c r="F36" s="1007">
        <v>1</v>
      </c>
      <c r="G36" s="1007"/>
      <c r="H36" s="1007">
        <v>20</v>
      </c>
      <c r="I36" s="1007">
        <v>11</v>
      </c>
      <c r="J36" s="1007">
        <v>1</v>
      </c>
      <c r="K36" s="1007">
        <v>15</v>
      </c>
      <c r="L36" s="1007">
        <v>11</v>
      </c>
      <c r="M36" s="1007">
        <v>11</v>
      </c>
      <c r="N36" s="1007">
        <v>1</v>
      </c>
      <c r="O36" s="1007">
        <v>2</v>
      </c>
      <c r="P36" s="1007"/>
      <c r="Q36" s="1007">
        <v>4</v>
      </c>
      <c r="R36" s="1007"/>
      <c r="S36" s="1007"/>
      <c r="T36" s="1007"/>
      <c r="U36" s="1007"/>
      <c r="V36" s="1187">
        <v>1</v>
      </c>
      <c r="W36" s="1187"/>
      <c r="X36" s="1187">
        <v>129</v>
      </c>
      <c r="Y36" s="1188">
        <v>3</v>
      </c>
    </row>
    <row r="37" spans="1:25" ht="17.25" thickBot="1">
      <c r="A37" s="1588" t="s">
        <v>756</v>
      </c>
      <c r="B37" s="1589"/>
      <c r="C37" s="1589"/>
      <c r="D37" s="1589"/>
      <c r="E37" s="1589"/>
      <c r="F37" s="565"/>
      <c r="G37" s="565"/>
      <c r="H37" s="565"/>
      <c r="I37" s="565"/>
      <c r="J37" s="565" t="s">
        <v>59</v>
      </c>
      <c r="K37" s="565"/>
      <c r="L37" s="565"/>
      <c r="M37" s="565"/>
      <c r="N37" s="565"/>
      <c r="O37" s="565"/>
      <c r="P37" s="565"/>
      <c r="Q37" s="565"/>
      <c r="R37" s="491"/>
      <c r="S37" s="491"/>
      <c r="T37" s="491"/>
      <c r="U37" s="491"/>
      <c r="V37" s="1550" t="s">
        <v>752</v>
      </c>
      <c r="W37" s="1550"/>
      <c r="X37" s="1550"/>
      <c r="Y37" s="1551"/>
    </row>
    <row r="38" spans="1:25">
      <c r="A38" s="10"/>
      <c r="B38" s="10"/>
      <c r="C38" s="10"/>
      <c r="D38" s="10"/>
      <c r="E38" s="10"/>
      <c r="F38" s="10"/>
      <c r="G38" s="10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</sheetData>
  <mergeCells count="28">
    <mergeCell ref="X3:Y3"/>
    <mergeCell ref="V37:Y37"/>
    <mergeCell ref="A37:E37"/>
    <mergeCell ref="Y5:Y6"/>
    <mergeCell ref="V4:Y4"/>
    <mergeCell ref="B5:B6"/>
    <mergeCell ref="C5:D5"/>
    <mergeCell ref="E5:E6"/>
    <mergeCell ref="F5:F6"/>
    <mergeCell ref="G5:H5"/>
    <mergeCell ref="I5:I6"/>
    <mergeCell ref="J5:J6"/>
    <mergeCell ref="K5:L5"/>
    <mergeCell ref="M5:M6"/>
    <mergeCell ref="R4:U4"/>
    <mergeCell ref="R5:R6"/>
    <mergeCell ref="S5:T5"/>
    <mergeCell ref="U5:U6"/>
    <mergeCell ref="V5:V6"/>
    <mergeCell ref="W5:X5"/>
    <mergeCell ref="A4:A6"/>
    <mergeCell ref="B4:E4"/>
    <mergeCell ref="F4:I4"/>
    <mergeCell ref="J4:M4"/>
    <mergeCell ref="N4:Q4"/>
    <mergeCell ref="N5:N6"/>
    <mergeCell ref="O5:P5"/>
    <mergeCell ref="Q5:Q6"/>
  </mergeCells>
  <phoneticPr fontId="3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workbookViewId="0">
      <selection sqref="A1:J1"/>
    </sheetView>
  </sheetViews>
  <sheetFormatPr defaultRowHeight="16.5"/>
  <cols>
    <col min="1" max="1" width="10.5" customWidth="1"/>
    <col min="2" max="2" width="14.25" customWidth="1"/>
    <col min="3" max="4" width="10.5" customWidth="1"/>
    <col min="5" max="5" width="12.125" customWidth="1"/>
    <col min="6" max="8" width="10.5" customWidth="1"/>
    <col min="9" max="9" width="14.125" customWidth="1"/>
    <col min="10" max="10" width="14.75" customWidth="1"/>
    <col min="11" max="14" width="14.75" style="84" customWidth="1"/>
    <col min="15" max="15" width="16.625" customWidth="1"/>
    <col min="16" max="16" width="14.375" customWidth="1"/>
  </cols>
  <sheetData>
    <row r="1" spans="1:16" s="84" customFormat="1" ht="24" customHeight="1">
      <c r="A1" s="1498" t="s">
        <v>1013</v>
      </c>
      <c r="B1" s="1498"/>
      <c r="C1" s="1498"/>
      <c r="D1" s="1498"/>
      <c r="E1" s="1498"/>
      <c r="F1" s="1498"/>
      <c r="G1" s="1498"/>
      <c r="H1" s="1498"/>
      <c r="I1" s="1498"/>
      <c r="J1" s="1498"/>
      <c r="K1" s="100"/>
      <c r="L1" s="100"/>
      <c r="M1" s="100"/>
      <c r="N1" s="100"/>
    </row>
    <row r="2" spans="1:16" ht="17.25" thickBot="1">
      <c r="B2" s="11"/>
      <c r="C2" s="8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8" customHeight="1">
      <c r="A3" s="493" t="s">
        <v>60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1591" t="s">
        <v>761</v>
      </c>
      <c r="P3" s="1592"/>
    </row>
    <row r="4" spans="1:16" ht="24" customHeight="1">
      <c r="A4" s="1356" t="s">
        <v>762</v>
      </c>
      <c r="B4" s="1322" t="s">
        <v>331</v>
      </c>
      <c r="C4" s="1323"/>
      <c r="D4" s="1323"/>
      <c r="E4" s="1322" t="s">
        <v>332</v>
      </c>
      <c r="F4" s="1323"/>
      <c r="G4" s="1323"/>
      <c r="H4" s="1323"/>
      <c r="I4" s="1332" t="s">
        <v>337</v>
      </c>
      <c r="J4" s="1364"/>
      <c r="K4" s="1364"/>
      <c r="L4" s="1364"/>
      <c r="M4" s="1364"/>
      <c r="N4" s="1587"/>
      <c r="O4" s="1322" t="s">
        <v>338</v>
      </c>
      <c r="P4" s="1318"/>
    </row>
    <row r="5" spans="1:16" ht="24" customHeight="1">
      <c r="A5" s="1357"/>
      <c r="B5" s="1323"/>
      <c r="C5" s="1323"/>
      <c r="D5" s="1323"/>
      <c r="E5" s="1323"/>
      <c r="F5" s="1323"/>
      <c r="G5" s="1323"/>
      <c r="H5" s="1323"/>
      <c r="I5" s="1368"/>
      <c r="J5" s="1595"/>
      <c r="K5" s="1595"/>
      <c r="L5" s="1595"/>
      <c r="M5" s="1595"/>
      <c r="N5" s="1596"/>
      <c r="O5" s="1323"/>
      <c r="P5" s="1318"/>
    </row>
    <row r="6" spans="1:16" ht="33" customHeight="1">
      <c r="A6" s="1357"/>
      <c r="B6" s="1322" t="s">
        <v>965</v>
      </c>
      <c r="C6" s="1322" t="s">
        <v>98</v>
      </c>
      <c r="D6" s="1322" t="s">
        <v>247</v>
      </c>
      <c r="E6" s="1322" t="s">
        <v>764</v>
      </c>
      <c r="F6" s="1322" t="s">
        <v>334</v>
      </c>
      <c r="G6" s="1323"/>
      <c r="H6" s="1323"/>
      <c r="I6" s="1325" t="s">
        <v>766</v>
      </c>
      <c r="J6" s="1545"/>
      <c r="K6" s="1325" t="s">
        <v>767</v>
      </c>
      <c r="L6" s="1545"/>
      <c r="M6" s="1325" t="s">
        <v>768</v>
      </c>
      <c r="N6" s="1545"/>
      <c r="O6" s="1322" t="s">
        <v>274</v>
      </c>
      <c r="P6" s="1317" t="s">
        <v>333</v>
      </c>
    </row>
    <row r="7" spans="1:16" ht="36" customHeight="1">
      <c r="A7" s="1358"/>
      <c r="B7" s="1323"/>
      <c r="C7" s="1323"/>
      <c r="D7" s="1323"/>
      <c r="E7" s="1323"/>
      <c r="F7" s="170" t="s">
        <v>765</v>
      </c>
      <c r="G7" s="170" t="s">
        <v>335</v>
      </c>
      <c r="H7" s="170" t="s">
        <v>183</v>
      </c>
      <c r="I7" s="170" t="s">
        <v>336</v>
      </c>
      <c r="J7" s="170" t="s">
        <v>333</v>
      </c>
      <c r="K7" s="170" t="s">
        <v>336</v>
      </c>
      <c r="L7" s="170" t="s">
        <v>333</v>
      </c>
      <c r="M7" s="170" t="s">
        <v>336</v>
      </c>
      <c r="N7" s="170" t="s">
        <v>333</v>
      </c>
      <c r="O7" s="1323"/>
      <c r="P7" s="1318"/>
    </row>
    <row r="8" spans="1:16" ht="24" customHeight="1">
      <c r="A8" s="210" t="s">
        <v>5</v>
      </c>
      <c r="B8" s="589">
        <v>7665</v>
      </c>
      <c r="C8" s="198">
        <v>5885</v>
      </c>
      <c r="D8" s="198">
        <v>7871</v>
      </c>
      <c r="E8" s="198">
        <v>7449</v>
      </c>
      <c r="F8" s="198">
        <v>12568</v>
      </c>
      <c r="G8" s="198">
        <v>5372</v>
      </c>
      <c r="H8" s="198">
        <v>7196</v>
      </c>
      <c r="I8" s="198">
        <v>216</v>
      </c>
      <c r="J8" s="198">
        <v>414</v>
      </c>
      <c r="K8" s="198"/>
      <c r="L8" s="198"/>
      <c r="M8" s="198"/>
      <c r="N8" s="198"/>
      <c r="O8" s="198">
        <v>63</v>
      </c>
      <c r="P8" s="598">
        <v>774</v>
      </c>
    </row>
    <row r="9" spans="1:16" ht="24" customHeight="1">
      <c r="A9" s="191" t="s">
        <v>37</v>
      </c>
      <c r="B9" s="589">
        <v>7681</v>
      </c>
      <c r="C9" s="198">
        <v>5741</v>
      </c>
      <c r="D9" s="198">
        <v>7610</v>
      </c>
      <c r="E9" s="198">
        <v>7172</v>
      </c>
      <c r="F9" s="198">
        <v>11657</v>
      </c>
      <c r="G9" s="198">
        <v>5023</v>
      </c>
      <c r="H9" s="198">
        <v>6634</v>
      </c>
      <c r="I9" s="198">
        <v>509</v>
      </c>
      <c r="J9" s="198">
        <v>950</v>
      </c>
      <c r="K9" s="198"/>
      <c r="L9" s="198"/>
      <c r="M9" s="198"/>
      <c r="N9" s="198"/>
      <c r="O9" s="198">
        <v>68</v>
      </c>
      <c r="P9" s="598">
        <v>744</v>
      </c>
    </row>
    <row r="10" spans="1:16" ht="24" customHeight="1">
      <c r="A10" s="191" t="s">
        <v>7</v>
      </c>
      <c r="B10" s="759">
        <v>9517</v>
      </c>
      <c r="C10" s="760">
        <v>7139</v>
      </c>
      <c r="D10" s="760">
        <v>9017</v>
      </c>
      <c r="E10" s="760">
        <v>9106</v>
      </c>
      <c r="F10" s="760">
        <v>14692</v>
      </c>
      <c r="G10" s="760">
        <v>6548</v>
      </c>
      <c r="H10" s="760">
        <v>8144</v>
      </c>
      <c r="I10" s="760">
        <v>411</v>
      </c>
      <c r="J10" s="760">
        <v>687</v>
      </c>
      <c r="K10" s="760"/>
      <c r="L10" s="760"/>
      <c r="M10" s="760"/>
      <c r="N10" s="760"/>
      <c r="O10" s="760">
        <v>72</v>
      </c>
      <c r="P10" s="768">
        <v>777</v>
      </c>
    </row>
    <row r="11" spans="1:16" ht="24" customHeight="1">
      <c r="A11" s="191" t="s">
        <v>8</v>
      </c>
      <c r="B11" s="761">
        <v>9494</v>
      </c>
      <c r="C11" s="762">
        <v>6799</v>
      </c>
      <c r="D11" s="762">
        <v>8653</v>
      </c>
      <c r="E11" s="762">
        <v>9181</v>
      </c>
      <c r="F11" s="762">
        <v>14242</v>
      </c>
      <c r="G11" s="762">
        <v>6296</v>
      </c>
      <c r="H11" s="762">
        <v>7946</v>
      </c>
      <c r="I11" s="762">
        <v>313</v>
      </c>
      <c r="J11" s="762">
        <v>452</v>
      </c>
      <c r="K11" s="762"/>
      <c r="L11" s="762"/>
      <c r="M11" s="762"/>
      <c r="N11" s="762"/>
      <c r="O11" s="762">
        <v>70</v>
      </c>
      <c r="P11" s="769">
        <v>758</v>
      </c>
    </row>
    <row r="12" spans="1:16" ht="24" customHeight="1">
      <c r="A12" s="192" t="s">
        <v>9</v>
      </c>
      <c r="B12" s="763">
        <v>9241</v>
      </c>
      <c r="C12" s="764">
        <v>6366</v>
      </c>
      <c r="D12" s="764">
        <v>8125</v>
      </c>
      <c r="E12" s="764">
        <v>8996</v>
      </c>
      <c r="F12" s="764">
        <v>13408</v>
      </c>
      <c r="G12" s="764">
        <v>5933</v>
      </c>
      <c r="H12" s="764">
        <v>7475</v>
      </c>
      <c r="I12" s="764">
        <v>245</v>
      </c>
      <c r="J12" s="764">
        <v>350</v>
      </c>
      <c r="K12" s="764"/>
      <c r="L12" s="764"/>
      <c r="M12" s="764"/>
      <c r="N12" s="764"/>
      <c r="O12" s="764">
        <v>75</v>
      </c>
      <c r="P12" s="770">
        <v>733</v>
      </c>
    </row>
    <row r="13" spans="1:16" s="84" customFormat="1" ht="24" customHeight="1">
      <c r="A13" s="320" t="s">
        <v>754</v>
      </c>
      <c r="B13" s="765">
        <v>9990</v>
      </c>
      <c r="C13" s="766">
        <v>6633</v>
      </c>
      <c r="D13" s="766">
        <v>8560</v>
      </c>
      <c r="E13" s="766">
        <v>9775</v>
      </c>
      <c r="F13" s="766">
        <v>14146</v>
      </c>
      <c r="G13" s="766">
        <v>6226</v>
      </c>
      <c r="H13" s="766">
        <v>7920</v>
      </c>
      <c r="I13" s="766">
        <v>215</v>
      </c>
      <c r="J13" s="766">
        <v>311</v>
      </c>
      <c r="K13" s="766"/>
      <c r="L13" s="766"/>
      <c r="M13" s="766"/>
      <c r="N13" s="766"/>
      <c r="O13" s="766">
        <v>76</v>
      </c>
      <c r="P13" s="771">
        <v>736</v>
      </c>
    </row>
    <row r="14" spans="1:16" ht="24" customHeight="1">
      <c r="A14" s="210"/>
      <c r="B14" s="1009"/>
      <c r="C14" s="1000"/>
      <c r="D14" s="1000"/>
      <c r="E14" s="1000"/>
      <c r="F14" s="1000"/>
      <c r="G14" s="1000"/>
      <c r="H14" s="1000"/>
      <c r="I14" s="1000"/>
      <c r="J14" s="1000"/>
      <c r="K14" s="1000"/>
      <c r="L14" s="1000"/>
      <c r="M14" s="1000"/>
      <c r="N14" s="1000"/>
      <c r="O14" s="1000"/>
      <c r="P14" s="473"/>
    </row>
    <row r="15" spans="1:16" ht="24" customHeight="1">
      <c r="A15" s="191" t="s">
        <v>61</v>
      </c>
      <c r="B15" s="1126">
        <v>3</v>
      </c>
      <c r="C15" s="1127">
        <v>250</v>
      </c>
      <c r="D15" s="1127">
        <v>308</v>
      </c>
      <c r="E15" s="1128">
        <v>3</v>
      </c>
      <c r="F15" s="1128">
        <v>1</v>
      </c>
      <c r="G15" s="1128">
        <v>1</v>
      </c>
      <c r="H15" s="197">
        <v>0</v>
      </c>
      <c r="I15" s="197">
        <v>0</v>
      </c>
      <c r="J15" s="197">
        <v>0</v>
      </c>
      <c r="K15" s="197"/>
      <c r="L15" s="197"/>
      <c r="M15" s="197"/>
      <c r="N15" s="197"/>
      <c r="O15" s="1128"/>
      <c r="P15" s="1129">
        <v>557</v>
      </c>
    </row>
    <row r="16" spans="1:16" ht="24" customHeight="1">
      <c r="A16" s="191" t="s">
        <v>10</v>
      </c>
      <c r="B16" s="1126">
        <v>234</v>
      </c>
      <c r="C16" s="1130">
        <v>137</v>
      </c>
      <c r="D16" s="1130">
        <v>167</v>
      </c>
      <c r="E16" s="1128">
        <v>222</v>
      </c>
      <c r="F16" s="1128">
        <v>285</v>
      </c>
      <c r="G16" s="1130">
        <v>130</v>
      </c>
      <c r="H16" s="1130">
        <v>155</v>
      </c>
      <c r="I16" s="1128">
        <v>12</v>
      </c>
      <c r="J16" s="1128">
        <v>19</v>
      </c>
      <c r="K16" s="1128"/>
      <c r="L16" s="1128"/>
      <c r="M16" s="1128"/>
      <c r="N16" s="1128"/>
      <c r="O16" s="197"/>
      <c r="P16" s="1131">
        <v>0</v>
      </c>
    </row>
    <row r="17" spans="1:16" ht="24" customHeight="1">
      <c r="A17" s="191" t="s">
        <v>11</v>
      </c>
      <c r="B17" s="1126">
        <v>452</v>
      </c>
      <c r="C17" s="1130">
        <v>271</v>
      </c>
      <c r="D17" s="1130">
        <v>357</v>
      </c>
      <c r="E17" s="1128">
        <v>436</v>
      </c>
      <c r="F17" s="1128">
        <v>573</v>
      </c>
      <c r="G17" s="1130">
        <v>257</v>
      </c>
      <c r="H17" s="1130">
        <v>316</v>
      </c>
      <c r="I17" s="1128">
        <v>16</v>
      </c>
      <c r="J17" s="1128">
        <v>22</v>
      </c>
      <c r="K17" s="1128"/>
      <c r="L17" s="1128"/>
      <c r="M17" s="1128"/>
      <c r="N17" s="1128"/>
      <c r="O17" s="197"/>
      <c r="P17" s="1129">
        <v>33</v>
      </c>
    </row>
    <row r="18" spans="1:16" ht="24" customHeight="1">
      <c r="A18" s="191" t="s">
        <v>12</v>
      </c>
      <c r="B18" s="1126">
        <v>227</v>
      </c>
      <c r="C18" s="1130">
        <v>155</v>
      </c>
      <c r="D18" s="1130">
        <v>149</v>
      </c>
      <c r="E18" s="1128">
        <v>222</v>
      </c>
      <c r="F18" s="1128">
        <v>297</v>
      </c>
      <c r="G18" s="1130">
        <v>151</v>
      </c>
      <c r="H18" s="1130">
        <v>146</v>
      </c>
      <c r="I18" s="1128">
        <v>5</v>
      </c>
      <c r="J18" s="1128">
        <v>6</v>
      </c>
      <c r="K18" s="1128"/>
      <c r="L18" s="1128"/>
      <c r="M18" s="1128"/>
      <c r="N18" s="1128"/>
      <c r="O18" s="197"/>
      <c r="P18" s="1129">
        <v>1</v>
      </c>
    </row>
    <row r="19" spans="1:16" ht="24" customHeight="1">
      <c r="A19" s="191" t="s">
        <v>13</v>
      </c>
      <c r="B19" s="1126">
        <v>142</v>
      </c>
      <c r="C19" s="1130">
        <v>81</v>
      </c>
      <c r="D19" s="1130">
        <v>107</v>
      </c>
      <c r="E19" s="1128">
        <v>140</v>
      </c>
      <c r="F19" s="1128">
        <v>186</v>
      </c>
      <c r="G19" s="1130">
        <v>81</v>
      </c>
      <c r="H19" s="1130">
        <v>105</v>
      </c>
      <c r="I19" s="1128">
        <v>2</v>
      </c>
      <c r="J19" s="1128">
        <v>2</v>
      </c>
      <c r="K19" s="1128"/>
      <c r="L19" s="1128"/>
      <c r="M19" s="1128"/>
      <c r="N19" s="1128"/>
      <c r="O19" s="197"/>
      <c r="P19" s="1131">
        <v>0</v>
      </c>
    </row>
    <row r="20" spans="1:16" ht="24" customHeight="1">
      <c r="A20" s="191" t="s">
        <v>14</v>
      </c>
      <c r="B20" s="1126">
        <v>181</v>
      </c>
      <c r="C20" s="1130">
        <v>108</v>
      </c>
      <c r="D20" s="1130">
        <v>146</v>
      </c>
      <c r="E20" s="1128">
        <v>177</v>
      </c>
      <c r="F20" s="1128">
        <v>243</v>
      </c>
      <c r="G20" s="1130">
        <v>105</v>
      </c>
      <c r="H20" s="1130">
        <v>138</v>
      </c>
      <c r="I20" s="1128">
        <v>4</v>
      </c>
      <c r="J20" s="1128">
        <v>7</v>
      </c>
      <c r="K20" s="1128"/>
      <c r="L20" s="1128"/>
      <c r="M20" s="1128"/>
      <c r="N20" s="1128"/>
      <c r="O20" s="197"/>
      <c r="P20" s="1129">
        <v>4</v>
      </c>
    </row>
    <row r="21" spans="1:16" ht="24" customHeight="1">
      <c r="A21" s="191" t="s">
        <v>34</v>
      </c>
      <c r="B21" s="1126">
        <v>411</v>
      </c>
      <c r="C21" s="1130">
        <v>273</v>
      </c>
      <c r="D21" s="1130">
        <v>233</v>
      </c>
      <c r="E21" s="1128">
        <v>398</v>
      </c>
      <c r="F21" s="1128">
        <v>487</v>
      </c>
      <c r="G21" s="1130">
        <v>265</v>
      </c>
      <c r="H21" s="1130">
        <v>222</v>
      </c>
      <c r="I21" s="1128">
        <v>13</v>
      </c>
      <c r="J21" s="1128">
        <v>15</v>
      </c>
      <c r="K21" s="1128"/>
      <c r="L21" s="1128"/>
      <c r="M21" s="1128"/>
      <c r="N21" s="1128"/>
      <c r="O21" s="197"/>
      <c r="P21" s="1129">
        <v>4</v>
      </c>
    </row>
    <row r="22" spans="1:16" ht="24" customHeight="1">
      <c r="A22" s="191" t="s">
        <v>16</v>
      </c>
      <c r="B22" s="1126">
        <v>1551</v>
      </c>
      <c r="C22" s="1130">
        <v>999</v>
      </c>
      <c r="D22" s="1130">
        <v>1069</v>
      </c>
      <c r="E22" s="1128">
        <v>1530</v>
      </c>
      <c r="F22" s="1128">
        <v>2038</v>
      </c>
      <c r="G22" s="1130">
        <v>983</v>
      </c>
      <c r="H22" s="1130">
        <v>1055</v>
      </c>
      <c r="I22" s="1128">
        <v>21</v>
      </c>
      <c r="J22" s="1128">
        <v>26</v>
      </c>
      <c r="K22" s="1128"/>
      <c r="L22" s="1128"/>
      <c r="M22" s="1128"/>
      <c r="N22" s="1128"/>
      <c r="O22" s="197"/>
      <c r="P22" s="1129">
        <v>4</v>
      </c>
    </row>
    <row r="23" spans="1:16" ht="24" customHeight="1">
      <c r="A23" s="191" t="s">
        <v>17</v>
      </c>
      <c r="B23" s="1126">
        <v>162</v>
      </c>
      <c r="C23" s="1130">
        <v>100</v>
      </c>
      <c r="D23" s="1130">
        <v>159</v>
      </c>
      <c r="E23" s="1128">
        <v>159</v>
      </c>
      <c r="F23" s="1128">
        <v>238</v>
      </c>
      <c r="G23" s="1130">
        <v>90</v>
      </c>
      <c r="H23" s="1130">
        <v>148</v>
      </c>
      <c r="I23" s="1128">
        <v>3</v>
      </c>
      <c r="J23" s="1128">
        <v>3</v>
      </c>
      <c r="K23" s="1128"/>
      <c r="L23" s="1128"/>
      <c r="M23" s="1128"/>
      <c r="N23" s="1128"/>
      <c r="O23" s="197"/>
      <c r="P23" s="1129">
        <v>18</v>
      </c>
    </row>
    <row r="24" spans="1:16" ht="24" customHeight="1">
      <c r="A24" s="191" t="s">
        <v>18</v>
      </c>
      <c r="B24" s="1126">
        <v>322</v>
      </c>
      <c r="C24" s="1130">
        <v>212</v>
      </c>
      <c r="D24" s="1130">
        <v>256</v>
      </c>
      <c r="E24" s="1128">
        <v>315</v>
      </c>
      <c r="F24" s="1128">
        <v>460</v>
      </c>
      <c r="G24" s="1130">
        <v>209</v>
      </c>
      <c r="H24" s="1130">
        <v>251</v>
      </c>
      <c r="I24" s="1128">
        <v>7</v>
      </c>
      <c r="J24" s="1128">
        <v>7</v>
      </c>
      <c r="K24" s="1128"/>
      <c r="L24" s="1128"/>
      <c r="M24" s="1128"/>
      <c r="N24" s="1128"/>
      <c r="O24" s="197"/>
      <c r="P24" s="1129">
        <v>1</v>
      </c>
    </row>
    <row r="25" spans="1:16" ht="24" customHeight="1">
      <c r="A25" s="191" t="s">
        <v>19</v>
      </c>
      <c r="B25" s="1126">
        <v>314</v>
      </c>
      <c r="C25" s="1130">
        <v>179</v>
      </c>
      <c r="D25" s="1130">
        <v>261</v>
      </c>
      <c r="E25" s="1128">
        <v>306</v>
      </c>
      <c r="F25" s="1128">
        <v>428</v>
      </c>
      <c r="G25" s="1130">
        <v>176</v>
      </c>
      <c r="H25" s="1130">
        <v>252</v>
      </c>
      <c r="I25" s="1128">
        <v>8</v>
      </c>
      <c r="J25" s="1128">
        <v>11</v>
      </c>
      <c r="K25" s="1128"/>
      <c r="L25" s="1128"/>
      <c r="M25" s="1128"/>
      <c r="N25" s="1128"/>
      <c r="O25" s="197"/>
      <c r="P25" s="211">
        <v>1</v>
      </c>
    </row>
    <row r="26" spans="1:16" ht="24" customHeight="1">
      <c r="A26" s="191" t="s">
        <v>20</v>
      </c>
      <c r="B26" s="1126">
        <v>227</v>
      </c>
      <c r="C26" s="1130">
        <v>153</v>
      </c>
      <c r="D26" s="1130">
        <v>187</v>
      </c>
      <c r="E26" s="1128">
        <v>218</v>
      </c>
      <c r="F26" s="1128">
        <v>330</v>
      </c>
      <c r="G26" s="1130">
        <v>151</v>
      </c>
      <c r="H26" s="1130">
        <v>179</v>
      </c>
      <c r="I26" s="1128">
        <v>9</v>
      </c>
      <c r="J26" s="1128">
        <v>9</v>
      </c>
      <c r="K26" s="1128"/>
      <c r="L26" s="1128"/>
      <c r="M26" s="1128"/>
      <c r="N26" s="1128"/>
      <c r="O26" s="197"/>
      <c r="P26" s="1131">
        <v>1</v>
      </c>
    </row>
    <row r="27" spans="1:16" ht="24" customHeight="1">
      <c r="A27" s="191" t="s">
        <v>21</v>
      </c>
      <c r="B27" s="1126">
        <v>291</v>
      </c>
      <c r="C27" s="1130">
        <v>194</v>
      </c>
      <c r="D27" s="1130">
        <v>254</v>
      </c>
      <c r="E27" s="1128">
        <v>277</v>
      </c>
      <c r="F27" s="1128">
        <v>402</v>
      </c>
      <c r="G27" s="1130">
        <v>179</v>
      </c>
      <c r="H27" s="1130">
        <v>223</v>
      </c>
      <c r="I27" s="1128">
        <v>14</v>
      </c>
      <c r="J27" s="1128">
        <v>14</v>
      </c>
      <c r="K27" s="1128"/>
      <c r="L27" s="1128"/>
      <c r="M27" s="1128"/>
      <c r="N27" s="1128"/>
      <c r="O27" s="197"/>
      <c r="P27" s="1129">
        <v>32</v>
      </c>
    </row>
    <row r="28" spans="1:16" ht="24" customHeight="1">
      <c r="A28" s="191" t="s">
        <v>41</v>
      </c>
      <c r="B28" s="1126">
        <v>637</v>
      </c>
      <c r="C28" s="1130">
        <v>344</v>
      </c>
      <c r="D28" s="1130">
        <v>463</v>
      </c>
      <c r="E28" s="1128">
        <v>617</v>
      </c>
      <c r="F28" s="1128">
        <v>776</v>
      </c>
      <c r="G28" s="1130">
        <v>334</v>
      </c>
      <c r="H28" s="1130">
        <v>442</v>
      </c>
      <c r="I28" s="1128">
        <v>20</v>
      </c>
      <c r="J28" s="1128">
        <v>26</v>
      </c>
      <c r="K28" s="1128"/>
      <c r="L28" s="1128"/>
      <c r="M28" s="1128"/>
      <c r="N28" s="1128"/>
      <c r="O28" s="197"/>
      <c r="P28" s="1129">
        <v>5</v>
      </c>
    </row>
    <row r="29" spans="1:16" ht="24" customHeight="1">
      <c r="A29" s="191" t="s">
        <v>23</v>
      </c>
      <c r="B29" s="1126">
        <v>189</v>
      </c>
      <c r="C29" s="1130">
        <v>136</v>
      </c>
      <c r="D29" s="1130">
        <v>135</v>
      </c>
      <c r="E29" s="1128">
        <v>182</v>
      </c>
      <c r="F29" s="1128">
        <v>257</v>
      </c>
      <c r="G29" s="1130">
        <v>130</v>
      </c>
      <c r="H29" s="1130">
        <v>127</v>
      </c>
      <c r="I29" s="1128">
        <v>7</v>
      </c>
      <c r="J29" s="1128">
        <v>14</v>
      </c>
      <c r="K29" s="1128"/>
      <c r="L29" s="1128"/>
      <c r="M29" s="1128"/>
      <c r="N29" s="1128"/>
      <c r="O29" s="197"/>
      <c r="P29" s="211">
        <v>0</v>
      </c>
    </row>
    <row r="30" spans="1:16" ht="24" customHeight="1">
      <c r="A30" s="191" t="s">
        <v>24</v>
      </c>
      <c r="B30" s="1126">
        <v>487</v>
      </c>
      <c r="C30" s="1130">
        <v>333</v>
      </c>
      <c r="D30" s="1130">
        <v>426</v>
      </c>
      <c r="E30" s="1128">
        <v>482</v>
      </c>
      <c r="F30" s="1128">
        <v>740</v>
      </c>
      <c r="G30" s="1130">
        <v>328</v>
      </c>
      <c r="H30" s="1130">
        <v>412</v>
      </c>
      <c r="I30" s="1128">
        <v>5</v>
      </c>
      <c r="J30" s="1128">
        <v>10</v>
      </c>
      <c r="K30" s="1128"/>
      <c r="L30" s="1128"/>
      <c r="M30" s="1128"/>
      <c r="N30" s="1128"/>
      <c r="O30" s="197"/>
      <c r="P30" s="1129">
        <v>9</v>
      </c>
    </row>
    <row r="31" spans="1:16" ht="24" customHeight="1">
      <c r="A31" s="191" t="s">
        <v>25</v>
      </c>
      <c r="B31" s="1126">
        <v>628</v>
      </c>
      <c r="C31" s="1130">
        <v>388</v>
      </c>
      <c r="D31" s="1130">
        <v>576</v>
      </c>
      <c r="E31" s="1128">
        <v>603</v>
      </c>
      <c r="F31" s="1128">
        <v>914</v>
      </c>
      <c r="G31" s="1130">
        <v>372</v>
      </c>
      <c r="H31" s="1130">
        <v>542</v>
      </c>
      <c r="I31" s="1128">
        <v>25</v>
      </c>
      <c r="J31" s="1128">
        <v>46</v>
      </c>
      <c r="K31" s="1128"/>
      <c r="L31" s="1128"/>
      <c r="M31" s="1128"/>
      <c r="N31" s="1128"/>
      <c r="O31" s="197"/>
      <c r="P31" s="1129">
        <v>4</v>
      </c>
    </row>
    <row r="32" spans="1:16" ht="24" customHeight="1">
      <c r="A32" s="191" t="s">
        <v>26</v>
      </c>
      <c r="B32" s="1126">
        <v>342</v>
      </c>
      <c r="C32" s="1130">
        <v>226</v>
      </c>
      <c r="D32" s="1130">
        <v>302</v>
      </c>
      <c r="E32" s="1128">
        <v>338</v>
      </c>
      <c r="F32" s="1128">
        <v>485</v>
      </c>
      <c r="G32" s="1130">
        <v>216</v>
      </c>
      <c r="H32" s="1130">
        <v>269</v>
      </c>
      <c r="I32" s="1128">
        <v>4</v>
      </c>
      <c r="J32" s="1128">
        <v>6</v>
      </c>
      <c r="K32" s="1128"/>
      <c r="L32" s="1128"/>
      <c r="M32" s="1128"/>
      <c r="N32" s="1128"/>
      <c r="O32" s="197"/>
      <c r="P32" s="1129">
        <v>37</v>
      </c>
    </row>
    <row r="33" spans="1:16" ht="24" customHeight="1">
      <c r="A33" s="191" t="s">
        <v>27</v>
      </c>
      <c r="B33" s="1126">
        <v>682</v>
      </c>
      <c r="C33" s="1130">
        <v>438</v>
      </c>
      <c r="D33" s="1130">
        <v>684</v>
      </c>
      <c r="E33" s="1128">
        <v>674</v>
      </c>
      <c r="F33" s="1128">
        <v>1106</v>
      </c>
      <c r="G33" s="1130">
        <v>433</v>
      </c>
      <c r="H33" s="1130">
        <v>673</v>
      </c>
      <c r="I33" s="1128">
        <v>8</v>
      </c>
      <c r="J33" s="1128">
        <v>14</v>
      </c>
      <c r="K33" s="1128"/>
      <c r="L33" s="1128"/>
      <c r="M33" s="1128"/>
      <c r="N33" s="1128"/>
      <c r="O33" s="197"/>
      <c r="P33" s="1129">
        <v>2</v>
      </c>
    </row>
    <row r="34" spans="1:16" ht="24" customHeight="1">
      <c r="A34" s="191" t="s">
        <v>28</v>
      </c>
      <c r="B34" s="1126">
        <v>487</v>
      </c>
      <c r="C34" s="1130">
        <v>319</v>
      </c>
      <c r="D34" s="1130">
        <v>450</v>
      </c>
      <c r="E34" s="1128">
        <v>485</v>
      </c>
      <c r="F34" s="1128">
        <v>767</v>
      </c>
      <c r="G34" s="1130">
        <v>319</v>
      </c>
      <c r="H34" s="1130">
        <v>448</v>
      </c>
      <c r="I34" s="1128">
        <v>2</v>
      </c>
      <c r="J34" s="1128">
        <v>2</v>
      </c>
      <c r="K34" s="1128"/>
      <c r="L34" s="1128"/>
      <c r="M34" s="1128"/>
      <c r="N34" s="1128"/>
      <c r="O34" s="197"/>
      <c r="P34" s="1129">
        <v>0</v>
      </c>
    </row>
    <row r="35" spans="1:16" ht="24" customHeight="1">
      <c r="A35" s="191" t="s">
        <v>29</v>
      </c>
      <c r="B35" s="1126">
        <v>558</v>
      </c>
      <c r="C35" s="1130">
        <v>348</v>
      </c>
      <c r="D35" s="1130">
        <v>480</v>
      </c>
      <c r="E35" s="1128">
        <v>556</v>
      </c>
      <c r="F35" s="1128">
        <v>824</v>
      </c>
      <c r="G35" s="1130">
        <v>347</v>
      </c>
      <c r="H35" s="1130">
        <v>477</v>
      </c>
      <c r="I35" s="1128">
        <v>2</v>
      </c>
      <c r="J35" s="1128">
        <v>3</v>
      </c>
      <c r="K35" s="1128"/>
      <c r="L35" s="1128"/>
      <c r="M35" s="1128"/>
      <c r="N35" s="1128"/>
      <c r="O35" s="197"/>
      <c r="P35" s="1129">
        <v>1</v>
      </c>
    </row>
    <row r="36" spans="1:16" ht="24" customHeight="1">
      <c r="A36" s="191" t="s">
        <v>30</v>
      </c>
      <c r="B36" s="1126">
        <v>551</v>
      </c>
      <c r="C36" s="1130">
        <v>355</v>
      </c>
      <c r="D36" s="1130">
        <v>497</v>
      </c>
      <c r="E36" s="1128">
        <v>538</v>
      </c>
      <c r="F36" s="1128">
        <v>818</v>
      </c>
      <c r="G36" s="1130">
        <v>347</v>
      </c>
      <c r="H36" s="1130">
        <v>471</v>
      </c>
      <c r="I36" s="1128">
        <v>13</v>
      </c>
      <c r="J36" s="1128">
        <v>21</v>
      </c>
      <c r="K36" s="1128"/>
      <c r="L36" s="1128"/>
      <c r="M36" s="1128"/>
      <c r="N36" s="1128"/>
      <c r="O36" s="197"/>
      <c r="P36" s="1129">
        <v>13</v>
      </c>
    </row>
    <row r="37" spans="1:16" ht="24" customHeight="1">
      <c r="A37" s="191" t="s">
        <v>35</v>
      </c>
      <c r="B37" s="1126">
        <v>309</v>
      </c>
      <c r="C37" s="1130">
        <v>204</v>
      </c>
      <c r="D37" s="1130">
        <v>279</v>
      </c>
      <c r="E37" s="1128">
        <v>303</v>
      </c>
      <c r="F37" s="1128">
        <v>470</v>
      </c>
      <c r="G37" s="1130">
        <v>197</v>
      </c>
      <c r="H37" s="1130">
        <v>273</v>
      </c>
      <c r="I37" s="1128">
        <v>6</v>
      </c>
      <c r="J37" s="1128">
        <v>12</v>
      </c>
      <c r="K37" s="1128"/>
      <c r="L37" s="1128"/>
      <c r="M37" s="1128"/>
      <c r="N37" s="1128"/>
      <c r="O37" s="197"/>
      <c r="P37" s="1129">
        <v>1</v>
      </c>
    </row>
    <row r="38" spans="1:16" ht="24" customHeight="1">
      <c r="A38" s="192" t="s">
        <v>36</v>
      </c>
      <c r="B38" s="1132">
        <v>603</v>
      </c>
      <c r="C38" s="1133">
        <v>430</v>
      </c>
      <c r="D38" s="1133">
        <v>615</v>
      </c>
      <c r="E38" s="1134">
        <v>594</v>
      </c>
      <c r="F38" s="1134">
        <v>1021</v>
      </c>
      <c r="G38" s="1133">
        <v>425</v>
      </c>
      <c r="H38" s="1133">
        <v>596</v>
      </c>
      <c r="I38" s="1134">
        <v>9</v>
      </c>
      <c r="J38" s="1134">
        <v>16</v>
      </c>
      <c r="K38" s="1135"/>
      <c r="L38" s="1135"/>
      <c r="M38" s="1135"/>
      <c r="N38" s="1135"/>
      <c r="O38" s="1007"/>
      <c r="P38" s="1136">
        <v>8</v>
      </c>
    </row>
    <row r="39" spans="1:16" ht="17.25" thickBot="1">
      <c r="A39" s="281" t="s">
        <v>763</v>
      </c>
      <c r="B39" s="565"/>
      <c r="C39" s="565"/>
      <c r="D39" s="565"/>
      <c r="E39" s="565"/>
      <c r="F39" s="565"/>
      <c r="G39" s="565"/>
      <c r="H39" s="565"/>
      <c r="I39" s="565"/>
      <c r="J39" s="1593" t="s">
        <v>752</v>
      </c>
      <c r="K39" s="1593"/>
      <c r="L39" s="1593"/>
      <c r="M39" s="1593"/>
      <c r="N39" s="1593"/>
      <c r="O39" s="1593"/>
      <c r="P39" s="1594"/>
    </row>
    <row r="40" spans="1:16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</sheetData>
  <mergeCells count="18">
    <mergeCell ref="A1:J1"/>
    <mergeCell ref="I4:N5"/>
    <mergeCell ref="I6:J6"/>
    <mergeCell ref="K6:L6"/>
    <mergeCell ref="M6:N6"/>
    <mergeCell ref="A4:A7"/>
    <mergeCell ref="B4:D5"/>
    <mergeCell ref="E4:H5"/>
    <mergeCell ref="B6:B7"/>
    <mergeCell ref="C6:C7"/>
    <mergeCell ref="D6:D7"/>
    <mergeCell ref="E6:E7"/>
    <mergeCell ref="F6:H6"/>
    <mergeCell ref="O3:P3"/>
    <mergeCell ref="J39:P39"/>
    <mergeCell ref="O6:O7"/>
    <mergeCell ref="P6:P7"/>
    <mergeCell ref="O4:P5"/>
  </mergeCells>
  <phoneticPr fontId="3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G1"/>
    </sheetView>
  </sheetViews>
  <sheetFormatPr defaultRowHeight="16.5"/>
  <cols>
    <col min="1" max="10" width="12.625" customWidth="1"/>
  </cols>
  <sheetData>
    <row r="1" spans="1:10" ht="24" customHeight="1">
      <c r="A1" s="1498" t="s">
        <v>1012</v>
      </c>
      <c r="B1" s="1498"/>
      <c r="C1" s="1498"/>
      <c r="D1" s="1498"/>
      <c r="E1" s="1498"/>
      <c r="F1" s="1498"/>
      <c r="G1" s="1498"/>
      <c r="H1" s="11"/>
      <c r="I1" s="11"/>
      <c r="J1" s="11"/>
    </row>
    <row r="2" spans="1:10" ht="17.25" thickBot="1">
      <c r="A2" s="4"/>
      <c r="B2" s="23"/>
      <c r="C2" s="23"/>
      <c r="D2" s="23"/>
      <c r="E2" s="23"/>
      <c r="F2" s="23"/>
      <c r="G2" s="23"/>
      <c r="H2" s="23"/>
      <c r="I2" s="23"/>
      <c r="J2" s="23"/>
    </row>
    <row r="3" spans="1:10">
      <c r="A3" s="493" t="s">
        <v>62</v>
      </c>
      <c r="B3" s="485"/>
      <c r="C3" s="485"/>
      <c r="D3" s="485"/>
      <c r="E3" s="485"/>
      <c r="F3" s="485"/>
      <c r="G3" s="485"/>
      <c r="H3" s="485"/>
      <c r="I3" s="1597" t="s">
        <v>713</v>
      </c>
      <c r="J3" s="1598"/>
    </row>
    <row r="4" spans="1:10" s="84" customFormat="1" ht="36.75" customHeight="1">
      <c r="A4" s="1356" t="s">
        <v>966</v>
      </c>
      <c r="B4" s="1582" t="s">
        <v>769</v>
      </c>
      <c r="C4" s="1539"/>
      <c r="D4" s="1539"/>
      <c r="E4" s="1539"/>
      <c r="F4" s="1539"/>
      <c r="G4" s="1539"/>
      <c r="H4" s="1539"/>
      <c r="I4" s="1539"/>
      <c r="J4" s="1586"/>
    </row>
    <row r="5" spans="1:10" ht="24" customHeight="1">
      <c r="A5" s="1357"/>
      <c r="B5" s="1364" t="s">
        <v>339</v>
      </c>
      <c r="C5" s="1364"/>
      <c r="D5" s="1587"/>
      <c r="E5" s="1332" t="s">
        <v>341</v>
      </c>
      <c r="F5" s="1364"/>
      <c r="G5" s="1587"/>
      <c r="H5" s="1332" t="s">
        <v>342</v>
      </c>
      <c r="I5" s="1364"/>
      <c r="J5" s="1351"/>
    </row>
    <row r="6" spans="1:10" ht="24" customHeight="1">
      <c r="A6" s="1357"/>
      <c r="B6" s="1595"/>
      <c r="C6" s="1595"/>
      <c r="D6" s="1596"/>
      <c r="E6" s="1368"/>
      <c r="F6" s="1595"/>
      <c r="G6" s="1596"/>
      <c r="H6" s="1368"/>
      <c r="I6" s="1595"/>
      <c r="J6" s="1599"/>
    </row>
    <row r="7" spans="1:10" ht="24" customHeight="1">
      <c r="A7" s="1357"/>
      <c r="B7" s="1545" t="s">
        <v>340</v>
      </c>
      <c r="C7" s="1322" t="s">
        <v>788</v>
      </c>
      <c r="D7" s="1322" t="s">
        <v>790</v>
      </c>
      <c r="E7" s="1322" t="s">
        <v>340</v>
      </c>
      <c r="F7" s="1322" t="s">
        <v>335</v>
      </c>
      <c r="G7" s="1322" t="s">
        <v>100</v>
      </c>
      <c r="H7" s="1322" t="s">
        <v>340</v>
      </c>
      <c r="I7" s="1322" t="s">
        <v>154</v>
      </c>
      <c r="J7" s="1317" t="s">
        <v>100</v>
      </c>
    </row>
    <row r="8" spans="1:10" ht="24" customHeight="1">
      <c r="A8" s="1358"/>
      <c r="B8" s="1326"/>
      <c r="C8" s="1323"/>
      <c r="D8" s="1323"/>
      <c r="E8" s="1323"/>
      <c r="F8" s="1323"/>
      <c r="G8" s="1323"/>
      <c r="H8" s="1323"/>
      <c r="I8" s="1323"/>
      <c r="J8" s="1318"/>
    </row>
    <row r="9" spans="1:10" ht="24" customHeight="1">
      <c r="A9" s="781" t="s">
        <v>5</v>
      </c>
      <c r="B9" s="589">
        <v>44732</v>
      </c>
      <c r="C9" s="198">
        <v>18285</v>
      </c>
      <c r="D9" s="198">
        <v>26447</v>
      </c>
      <c r="E9" s="198">
        <v>32274</v>
      </c>
      <c r="F9" s="198">
        <v>11906</v>
      </c>
      <c r="G9" s="198">
        <v>20368</v>
      </c>
      <c r="H9" s="198">
        <v>72.149691496020736</v>
      </c>
      <c r="I9" s="198">
        <v>65.113480995351381</v>
      </c>
      <c r="J9" s="598">
        <v>77.014406170832231</v>
      </c>
    </row>
    <row r="10" spans="1:10" ht="24" customHeight="1">
      <c r="A10" s="191" t="s">
        <v>6</v>
      </c>
      <c r="B10" s="698">
        <v>47172</v>
      </c>
      <c r="C10" s="699">
        <v>19408</v>
      </c>
      <c r="D10" s="699">
        <v>27764</v>
      </c>
      <c r="E10" s="699">
        <v>34624</v>
      </c>
      <c r="F10" s="699">
        <v>12529</v>
      </c>
      <c r="G10" s="699">
        <v>22095</v>
      </c>
      <c r="H10" s="699">
        <v>73</v>
      </c>
      <c r="I10" s="699">
        <v>65</v>
      </c>
      <c r="J10" s="701">
        <v>80</v>
      </c>
    </row>
    <row r="11" spans="1:10" ht="24" customHeight="1">
      <c r="A11" s="191" t="s">
        <v>7</v>
      </c>
      <c r="B11" s="772">
        <v>49129</v>
      </c>
      <c r="C11" s="773">
        <v>20275</v>
      </c>
      <c r="D11" s="773">
        <v>28854</v>
      </c>
      <c r="E11" s="773">
        <v>35752</v>
      </c>
      <c r="F11" s="773">
        <v>13055</v>
      </c>
      <c r="G11" s="773">
        <v>22697</v>
      </c>
      <c r="H11" s="773">
        <v>72.771682712857995</v>
      </c>
      <c r="I11" s="773">
        <v>64.389642416769419</v>
      </c>
      <c r="J11" s="782">
        <v>78.661537395161858</v>
      </c>
    </row>
    <row r="12" spans="1:10" ht="24" customHeight="1">
      <c r="A12" s="191" t="s">
        <v>8</v>
      </c>
      <c r="B12" s="774">
        <v>51156</v>
      </c>
      <c r="C12" s="775">
        <v>21215</v>
      </c>
      <c r="D12" s="775">
        <v>29941</v>
      </c>
      <c r="E12" s="775">
        <v>36473</v>
      </c>
      <c r="F12" s="775">
        <v>13331</v>
      </c>
      <c r="G12" s="775">
        <v>23142</v>
      </c>
      <c r="H12" s="775">
        <v>71</v>
      </c>
      <c r="I12" s="775">
        <v>63</v>
      </c>
      <c r="J12" s="783">
        <v>77</v>
      </c>
    </row>
    <row r="13" spans="1:10" ht="24" customHeight="1">
      <c r="A13" s="192" t="s">
        <v>9</v>
      </c>
      <c r="B13" s="776">
        <v>54257</v>
      </c>
      <c r="C13" s="777">
        <v>22620</v>
      </c>
      <c r="D13" s="777">
        <v>31637</v>
      </c>
      <c r="E13" s="777">
        <v>38819</v>
      </c>
      <c r="F13" s="777">
        <v>14368</v>
      </c>
      <c r="G13" s="777">
        <v>24451</v>
      </c>
      <c r="H13" s="777">
        <v>72</v>
      </c>
      <c r="I13" s="777">
        <v>64</v>
      </c>
      <c r="J13" s="784">
        <v>77</v>
      </c>
    </row>
    <row r="14" spans="1:10" s="84" customFormat="1" ht="24" customHeight="1">
      <c r="A14" s="275" t="s">
        <v>754</v>
      </c>
      <c r="B14" s="778">
        <v>56894</v>
      </c>
      <c r="C14" s="778">
        <v>23776</v>
      </c>
      <c r="D14" s="778">
        <v>33118</v>
      </c>
      <c r="E14" s="778">
        <v>43522</v>
      </c>
      <c r="F14" s="778">
        <v>16556</v>
      </c>
      <c r="G14" s="778">
        <v>26966</v>
      </c>
      <c r="H14" s="778">
        <v>1773</v>
      </c>
      <c r="I14" s="778">
        <v>1623</v>
      </c>
      <c r="J14" s="785">
        <v>1887</v>
      </c>
    </row>
    <row r="15" spans="1:10" ht="24" customHeight="1">
      <c r="A15" s="210"/>
      <c r="B15" s="1166">
        <f>SUM(B16:B38)</f>
        <v>56894</v>
      </c>
      <c r="C15" s="1167">
        <f t="shared" ref="C15:J15" si="0">SUM(C16:C38)</f>
        <v>23776</v>
      </c>
      <c r="D15" s="1167">
        <f t="shared" si="0"/>
        <v>33118</v>
      </c>
      <c r="E15" s="1167">
        <f t="shared" si="0"/>
        <v>43522</v>
      </c>
      <c r="F15" s="1167">
        <f t="shared" si="0"/>
        <v>16556</v>
      </c>
      <c r="G15" s="1167">
        <f t="shared" si="0"/>
        <v>26966</v>
      </c>
      <c r="H15" s="1167">
        <f t="shared" si="0"/>
        <v>1773</v>
      </c>
      <c r="I15" s="1167">
        <f t="shared" si="0"/>
        <v>1623</v>
      </c>
      <c r="J15" s="1168">
        <f t="shared" si="0"/>
        <v>1887</v>
      </c>
    </row>
    <row r="16" spans="1:10" ht="24" customHeight="1">
      <c r="A16" s="191" t="s">
        <v>10</v>
      </c>
      <c r="B16" s="679">
        <v>1297</v>
      </c>
      <c r="C16" s="680">
        <v>539</v>
      </c>
      <c r="D16" s="680">
        <v>758</v>
      </c>
      <c r="E16" s="680">
        <v>1084</v>
      </c>
      <c r="F16" s="680">
        <v>429</v>
      </c>
      <c r="G16" s="680">
        <v>655</v>
      </c>
      <c r="H16" s="779">
        <v>84</v>
      </c>
      <c r="I16" s="779">
        <v>80</v>
      </c>
      <c r="J16" s="786">
        <v>86</v>
      </c>
    </row>
    <row r="17" spans="1:10" ht="24" customHeight="1">
      <c r="A17" s="191" t="s">
        <v>11</v>
      </c>
      <c r="B17" s="679">
        <v>3392</v>
      </c>
      <c r="C17" s="680">
        <v>1418</v>
      </c>
      <c r="D17" s="680">
        <v>1974</v>
      </c>
      <c r="E17" s="680">
        <v>2210</v>
      </c>
      <c r="F17" s="680">
        <v>820</v>
      </c>
      <c r="G17" s="680">
        <v>1390</v>
      </c>
      <c r="H17" s="779">
        <v>65</v>
      </c>
      <c r="I17" s="779">
        <v>58</v>
      </c>
      <c r="J17" s="786">
        <v>77</v>
      </c>
    </row>
    <row r="18" spans="1:10" ht="24" customHeight="1">
      <c r="A18" s="191" t="s">
        <v>12</v>
      </c>
      <c r="B18" s="679">
        <v>907</v>
      </c>
      <c r="C18" s="680">
        <v>399</v>
      </c>
      <c r="D18" s="680">
        <v>508</v>
      </c>
      <c r="E18" s="680">
        <v>778</v>
      </c>
      <c r="F18" s="680">
        <v>333</v>
      </c>
      <c r="G18" s="680">
        <v>445</v>
      </c>
      <c r="H18" s="779">
        <v>86</v>
      </c>
      <c r="I18" s="779">
        <v>83</v>
      </c>
      <c r="J18" s="786">
        <v>88</v>
      </c>
    </row>
    <row r="19" spans="1:10" ht="24" customHeight="1">
      <c r="A19" s="191" t="s">
        <v>13</v>
      </c>
      <c r="B19" s="679">
        <v>2203</v>
      </c>
      <c r="C19" s="680">
        <v>909</v>
      </c>
      <c r="D19" s="680">
        <v>1294</v>
      </c>
      <c r="E19" s="680">
        <v>1377</v>
      </c>
      <c r="F19" s="680">
        <v>509</v>
      </c>
      <c r="G19" s="680">
        <v>868</v>
      </c>
      <c r="H19" s="779">
        <v>63</v>
      </c>
      <c r="I19" s="779">
        <v>56</v>
      </c>
      <c r="J19" s="786">
        <v>67</v>
      </c>
    </row>
    <row r="20" spans="1:10" ht="24" customHeight="1">
      <c r="A20" s="191" t="s">
        <v>14</v>
      </c>
      <c r="B20" s="679">
        <v>2880</v>
      </c>
      <c r="C20" s="680">
        <v>1173</v>
      </c>
      <c r="D20" s="680">
        <v>1707</v>
      </c>
      <c r="E20" s="680">
        <v>2018</v>
      </c>
      <c r="F20" s="680">
        <v>733</v>
      </c>
      <c r="G20" s="680">
        <v>1285</v>
      </c>
      <c r="H20" s="779">
        <v>70</v>
      </c>
      <c r="I20" s="779">
        <v>62</v>
      </c>
      <c r="J20" s="786">
        <v>75</v>
      </c>
    </row>
    <row r="21" spans="1:10" ht="24" customHeight="1">
      <c r="A21" s="191" t="s">
        <v>34</v>
      </c>
      <c r="B21" s="679">
        <v>2573</v>
      </c>
      <c r="C21" s="680">
        <v>1182</v>
      </c>
      <c r="D21" s="680">
        <v>1391</v>
      </c>
      <c r="E21" s="680">
        <v>1960</v>
      </c>
      <c r="F21" s="680">
        <v>845</v>
      </c>
      <c r="G21" s="680">
        <v>1115</v>
      </c>
      <c r="H21" s="779">
        <v>76</v>
      </c>
      <c r="I21" s="779">
        <v>71</v>
      </c>
      <c r="J21" s="786">
        <v>80</v>
      </c>
    </row>
    <row r="22" spans="1:10" ht="24" customHeight="1">
      <c r="A22" s="191" t="s">
        <v>16</v>
      </c>
      <c r="B22" s="679">
        <v>2672</v>
      </c>
      <c r="C22" s="680">
        <v>1042</v>
      </c>
      <c r="D22" s="680">
        <v>1630</v>
      </c>
      <c r="E22" s="680">
        <v>2339</v>
      </c>
      <c r="F22" s="680">
        <v>874</v>
      </c>
      <c r="G22" s="680">
        <v>1465</v>
      </c>
      <c r="H22" s="779">
        <v>88</v>
      </c>
      <c r="I22" s="779">
        <v>84</v>
      </c>
      <c r="J22" s="786">
        <v>90</v>
      </c>
    </row>
    <row r="23" spans="1:10" ht="24" customHeight="1">
      <c r="A23" s="191" t="s">
        <v>17</v>
      </c>
      <c r="B23" s="679">
        <v>1834</v>
      </c>
      <c r="C23" s="680">
        <v>772</v>
      </c>
      <c r="D23" s="680">
        <v>1062</v>
      </c>
      <c r="E23" s="680">
        <v>1201</v>
      </c>
      <c r="F23" s="680">
        <v>447</v>
      </c>
      <c r="G23" s="680">
        <v>754</v>
      </c>
      <c r="H23" s="779">
        <v>65</v>
      </c>
      <c r="I23" s="779">
        <v>58</v>
      </c>
      <c r="J23" s="786">
        <v>71</v>
      </c>
    </row>
    <row r="24" spans="1:10" ht="24" customHeight="1">
      <c r="A24" s="191" t="s">
        <v>18</v>
      </c>
      <c r="B24" s="679">
        <v>1540</v>
      </c>
      <c r="C24" s="680">
        <v>631</v>
      </c>
      <c r="D24" s="680">
        <v>909</v>
      </c>
      <c r="E24" s="680">
        <v>1193</v>
      </c>
      <c r="F24" s="680">
        <v>446</v>
      </c>
      <c r="G24" s="680">
        <v>747</v>
      </c>
      <c r="H24" s="779">
        <v>77</v>
      </c>
      <c r="I24" s="779">
        <v>71</v>
      </c>
      <c r="J24" s="786">
        <v>82</v>
      </c>
    </row>
    <row r="25" spans="1:10" ht="24" customHeight="1">
      <c r="A25" s="191" t="s">
        <v>19</v>
      </c>
      <c r="B25" s="679">
        <v>1878</v>
      </c>
      <c r="C25" s="680">
        <v>830</v>
      </c>
      <c r="D25" s="680">
        <v>1048</v>
      </c>
      <c r="E25" s="680">
        <v>1525</v>
      </c>
      <c r="F25" s="680">
        <v>647</v>
      </c>
      <c r="G25" s="680">
        <v>878</v>
      </c>
      <c r="H25" s="779">
        <v>81</v>
      </c>
      <c r="I25" s="779">
        <v>78</v>
      </c>
      <c r="J25" s="786">
        <v>84</v>
      </c>
    </row>
    <row r="26" spans="1:10" ht="24" customHeight="1">
      <c r="A26" s="191" t="s">
        <v>20</v>
      </c>
      <c r="B26" s="679">
        <v>1013</v>
      </c>
      <c r="C26" s="680">
        <v>447</v>
      </c>
      <c r="D26" s="680">
        <v>566</v>
      </c>
      <c r="E26" s="680">
        <v>762</v>
      </c>
      <c r="F26" s="680">
        <v>312</v>
      </c>
      <c r="G26" s="680">
        <v>450</v>
      </c>
      <c r="H26" s="779">
        <v>75</v>
      </c>
      <c r="I26" s="779">
        <v>70</v>
      </c>
      <c r="J26" s="786">
        <v>80</v>
      </c>
    </row>
    <row r="27" spans="1:10" ht="24" customHeight="1">
      <c r="A27" s="191" t="s">
        <v>21</v>
      </c>
      <c r="B27" s="679">
        <v>3258</v>
      </c>
      <c r="C27" s="680">
        <v>1380</v>
      </c>
      <c r="D27" s="680">
        <v>1878</v>
      </c>
      <c r="E27" s="680">
        <v>2319</v>
      </c>
      <c r="F27" s="680">
        <v>863</v>
      </c>
      <c r="G27" s="680">
        <v>1456</v>
      </c>
      <c r="H27" s="779">
        <v>71</v>
      </c>
      <c r="I27" s="779">
        <v>63</v>
      </c>
      <c r="J27" s="786">
        <v>78</v>
      </c>
    </row>
    <row r="28" spans="1:10" ht="24" customHeight="1">
      <c r="A28" s="191" t="s">
        <v>22</v>
      </c>
      <c r="B28" s="679">
        <v>3658</v>
      </c>
      <c r="C28" s="680">
        <v>1483</v>
      </c>
      <c r="D28" s="680">
        <v>2175</v>
      </c>
      <c r="E28" s="680">
        <v>2727</v>
      </c>
      <c r="F28" s="680">
        <v>1008</v>
      </c>
      <c r="G28" s="680">
        <v>1719</v>
      </c>
      <c r="H28" s="779">
        <v>75</v>
      </c>
      <c r="I28" s="779">
        <v>68</v>
      </c>
      <c r="J28" s="786">
        <v>79</v>
      </c>
    </row>
    <row r="29" spans="1:10" ht="24" customHeight="1">
      <c r="A29" s="191" t="s">
        <v>23</v>
      </c>
      <c r="B29" s="679">
        <v>1456</v>
      </c>
      <c r="C29" s="680">
        <v>633</v>
      </c>
      <c r="D29" s="680">
        <v>823</v>
      </c>
      <c r="E29" s="680">
        <v>1245</v>
      </c>
      <c r="F29" s="680">
        <v>500</v>
      </c>
      <c r="G29" s="680">
        <v>745</v>
      </c>
      <c r="H29" s="779">
        <v>86</v>
      </c>
      <c r="I29" s="779">
        <v>79</v>
      </c>
      <c r="J29" s="786">
        <v>91</v>
      </c>
    </row>
    <row r="30" spans="1:10" ht="24" customHeight="1">
      <c r="A30" s="191" t="s">
        <v>24</v>
      </c>
      <c r="B30" s="679">
        <v>3391</v>
      </c>
      <c r="C30" s="680">
        <v>1529</v>
      </c>
      <c r="D30" s="680">
        <v>1862</v>
      </c>
      <c r="E30" s="680">
        <v>2471</v>
      </c>
      <c r="F30" s="680">
        <v>974</v>
      </c>
      <c r="G30" s="680">
        <v>1497</v>
      </c>
      <c r="H30" s="779">
        <v>73</v>
      </c>
      <c r="I30" s="779">
        <v>64</v>
      </c>
      <c r="J30" s="786">
        <v>80</v>
      </c>
    </row>
    <row r="31" spans="1:10" ht="24" customHeight="1">
      <c r="A31" s="191" t="s">
        <v>25</v>
      </c>
      <c r="B31" s="679">
        <v>3474</v>
      </c>
      <c r="C31" s="680">
        <v>1452</v>
      </c>
      <c r="D31" s="680">
        <v>2022</v>
      </c>
      <c r="E31" s="680">
        <v>2942</v>
      </c>
      <c r="F31" s="680">
        <v>1123</v>
      </c>
      <c r="G31" s="680">
        <v>1819</v>
      </c>
      <c r="H31" s="779">
        <v>85</v>
      </c>
      <c r="I31" s="779">
        <v>77</v>
      </c>
      <c r="J31" s="786">
        <v>90</v>
      </c>
    </row>
    <row r="32" spans="1:10" ht="24" customHeight="1">
      <c r="A32" s="191" t="s">
        <v>26</v>
      </c>
      <c r="B32" s="679">
        <v>3090</v>
      </c>
      <c r="C32" s="680">
        <v>1335</v>
      </c>
      <c r="D32" s="680">
        <v>1755</v>
      </c>
      <c r="E32" s="680">
        <v>2389</v>
      </c>
      <c r="F32" s="680">
        <v>950</v>
      </c>
      <c r="G32" s="680">
        <v>1439</v>
      </c>
      <c r="H32" s="779">
        <v>77</v>
      </c>
      <c r="I32" s="779">
        <v>71</v>
      </c>
      <c r="J32" s="786">
        <v>82</v>
      </c>
    </row>
    <row r="33" spans="1:10" ht="24" customHeight="1">
      <c r="A33" s="191" t="s">
        <v>27</v>
      </c>
      <c r="B33" s="679">
        <v>3157</v>
      </c>
      <c r="C33" s="680">
        <v>1322</v>
      </c>
      <c r="D33" s="680">
        <v>1835</v>
      </c>
      <c r="E33" s="680">
        <v>2575</v>
      </c>
      <c r="F33" s="680">
        <v>971</v>
      </c>
      <c r="G33" s="680">
        <v>1604</v>
      </c>
      <c r="H33" s="779">
        <v>82</v>
      </c>
      <c r="I33" s="779">
        <v>73</v>
      </c>
      <c r="J33" s="786">
        <v>87</v>
      </c>
    </row>
    <row r="34" spans="1:10" ht="24" customHeight="1">
      <c r="A34" s="191" t="s">
        <v>28</v>
      </c>
      <c r="B34" s="679">
        <v>3121</v>
      </c>
      <c r="C34" s="680">
        <v>1223</v>
      </c>
      <c r="D34" s="680">
        <v>1898</v>
      </c>
      <c r="E34" s="680">
        <v>2452</v>
      </c>
      <c r="F34" s="680">
        <v>859</v>
      </c>
      <c r="G34" s="680">
        <v>1593</v>
      </c>
      <c r="H34" s="779">
        <v>79</v>
      </c>
      <c r="I34" s="779">
        <v>70</v>
      </c>
      <c r="J34" s="786">
        <v>84</v>
      </c>
    </row>
    <row r="35" spans="1:10" ht="24" customHeight="1">
      <c r="A35" s="191" t="s">
        <v>29</v>
      </c>
      <c r="B35" s="679">
        <v>2441</v>
      </c>
      <c r="C35" s="680">
        <v>1022</v>
      </c>
      <c r="D35" s="680">
        <v>1419</v>
      </c>
      <c r="E35" s="680">
        <v>1986</v>
      </c>
      <c r="F35" s="680">
        <v>772</v>
      </c>
      <c r="G35" s="680">
        <v>1214</v>
      </c>
      <c r="H35" s="779">
        <v>81</v>
      </c>
      <c r="I35" s="779">
        <v>76</v>
      </c>
      <c r="J35" s="786">
        <v>86</v>
      </c>
    </row>
    <row r="36" spans="1:10" ht="24" customHeight="1">
      <c r="A36" s="191" t="s">
        <v>30</v>
      </c>
      <c r="B36" s="679">
        <v>3327</v>
      </c>
      <c r="C36" s="680">
        <v>1415</v>
      </c>
      <c r="D36" s="680">
        <v>1912</v>
      </c>
      <c r="E36" s="680">
        <v>2591</v>
      </c>
      <c r="F36" s="680">
        <v>989</v>
      </c>
      <c r="G36" s="680">
        <v>1602</v>
      </c>
      <c r="H36" s="779">
        <v>78</v>
      </c>
      <c r="I36" s="779">
        <v>70</v>
      </c>
      <c r="J36" s="786">
        <v>84</v>
      </c>
    </row>
    <row r="37" spans="1:10" ht="24" customHeight="1">
      <c r="A37" s="191" t="s">
        <v>35</v>
      </c>
      <c r="B37" s="679">
        <v>2136</v>
      </c>
      <c r="C37" s="680">
        <v>792</v>
      </c>
      <c r="D37" s="680">
        <v>1344</v>
      </c>
      <c r="E37" s="680">
        <v>1662</v>
      </c>
      <c r="F37" s="680">
        <v>550</v>
      </c>
      <c r="G37" s="680">
        <v>1112</v>
      </c>
      <c r="H37" s="779">
        <v>78</v>
      </c>
      <c r="I37" s="779">
        <v>70</v>
      </c>
      <c r="J37" s="786">
        <v>83</v>
      </c>
    </row>
    <row r="38" spans="1:10" ht="24" customHeight="1">
      <c r="A38" s="192" t="s">
        <v>36</v>
      </c>
      <c r="B38" s="347">
        <v>2196</v>
      </c>
      <c r="C38" s="346">
        <v>848</v>
      </c>
      <c r="D38" s="346">
        <v>1348</v>
      </c>
      <c r="E38" s="346">
        <v>1716</v>
      </c>
      <c r="F38" s="346">
        <v>602</v>
      </c>
      <c r="G38" s="346">
        <v>1114</v>
      </c>
      <c r="H38" s="780">
        <v>78</v>
      </c>
      <c r="I38" s="780">
        <v>71</v>
      </c>
      <c r="J38" s="787">
        <v>83</v>
      </c>
    </row>
    <row r="39" spans="1:10" ht="17.25" thickBot="1">
      <c r="A39" s="281" t="s">
        <v>967</v>
      </c>
      <c r="B39" s="788"/>
      <c r="C39" s="788"/>
      <c r="D39" s="788"/>
      <c r="E39" s="788"/>
      <c r="F39" s="788"/>
      <c r="G39" s="1550" t="s">
        <v>544</v>
      </c>
      <c r="H39" s="1550"/>
      <c r="I39" s="1550"/>
      <c r="J39" s="1551"/>
    </row>
  </sheetData>
  <mergeCells count="17">
    <mergeCell ref="D7:D8"/>
    <mergeCell ref="E7:E8"/>
    <mergeCell ref="F7:F8"/>
    <mergeCell ref="G7:G8"/>
    <mergeCell ref="A1:G1"/>
    <mergeCell ref="G39:J39"/>
    <mergeCell ref="I3:J3"/>
    <mergeCell ref="A4:A8"/>
    <mergeCell ref="B4:J4"/>
    <mergeCell ref="H7:H8"/>
    <mergeCell ref="I7:I8"/>
    <mergeCell ref="J7:J8"/>
    <mergeCell ref="B5:D6"/>
    <mergeCell ref="E5:G6"/>
    <mergeCell ref="H5:J6"/>
    <mergeCell ref="B7:B8"/>
    <mergeCell ref="C7:C8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workbookViewId="0">
      <pane xSplit="1" topLeftCell="D1" activePane="topRight" state="frozen"/>
      <selection sqref="A1:K1"/>
      <selection pane="topRight" sqref="A1:J1"/>
    </sheetView>
  </sheetViews>
  <sheetFormatPr defaultRowHeight="16.5"/>
  <cols>
    <col min="1" max="1" width="11.625" customWidth="1"/>
    <col min="2" max="12" width="14.625" customWidth="1"/>
  </cols>
  <sheetData>
    <row r="1" spans="1:12" ht="24" customHeight="1">
      <c r="A1" s="1316" t="s">
        <v>1003</v>
      </c>
      <c r="B1" s="1316"/>
      <c r="C1" s="1316"/>
      <c r="D1" s="1316"/>
      <c r="E1" s="1316"/>
      <c r="F1" s="1316"/>
      <c r="G1" s="1316"/>
      <c r="H1" s="1316"/>
      <c r="I1" s="1316"/>
      <c r="J1" s="1316"/>
      <c r="K1" s="51"/>
      <c r="L1" s="51"/>
    </row>
    <row r="2" spans="1:12" ht="18" customHeight="1" thickBo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8" customHeight="1">
      <c r="A3" s="178" t="s">
        <v>33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80"/>
    </row>
    <row r="4" spans="1:12" ht="33" customHeight="1">
      <c r="A4" s="1324" t="s">
        <v>72</v>
      </c>
      <c r="B4" s="1325" t="s">
        <v>86</v>
      </c>
      <c r="C4" s="1325" t="s">
        <v>87</v>
      </c>
      <c r="D4" s="1326"/>
      <c r="E4" s="1319" t="s">
        <v>90</v>
      </c>
      <c r="F4" s="1319" t="s">
        <v>91</v>
      </c>
      <c r="G4" s="1319" t="s">
        <v>904</v>
      </c>
      <c r="H4" s="1319" t="s">
        <v>92</v>
      </c>
      <c r="I4" s="1319" t="s">
        <v>93</v>
      </c>
      <c r="J4" s="1319" t="s">
        <v>94</v>
      </c>
      <c r="K4" s="1322" t="s">
        <v>95</v>
      </c>
      <c r="L4" s="1317" t="s">
        <v>96</v>
      </c>
    </row>
    <row r="5" spans="1:12" ht="46.5" customHeight="1">
      <c r="A5" s="1324"/>
      <c r="B5" s="1323"/>
      <c r="C5" s="170" t="s">
        <v>88</v>
      </c>
      <c r="D5" s="170" t="s">
        <v>89</v>
      </c>
      <c r="E5" s="1320"/>
      <c r="F5" s="1320"/>
      <c r="G5" s="1320"/>
      <c r="H5" s="1320"/>
      <c r="I5" s="1321"/>
      <c r="J5" s="1320"/>
      <c r="K5" s="1323"/>
      <c r="L5" s="1318"/>
    </row>
    <row r="6" spans="1:12" ht="21" customHeight="1">
      <c r="A6" s="181" t="s">
        <v>5</v>
      </c>
      <c r="B6" s="172">
        <v>3151</v>
      </c>
      <c r="C6" s="173">
        <v>514</v>
      </c>
      <c r="D6" s="173">
        <v>5</v>
      </c>
      <c r="E6" s="173">
        <v>150</v>
      </c>
      <c r="F6" s="173">
        <v>127</v>
      </c>
      <c r="G6" s="173">
        <v>41</v>
      </c>
      <c r="H6" s="173">
        <v>1</v>
      </c>
      <c r="I6" s="173">
        <v>875</v>
      </c>
      <c r="J6" s="173">
        <v>825</v>
      </c>
      <c r="K6" s="174">
        <v>576</v>
      </c>
      <c r="L6" s="182">
        <v>37</v>
      </c>
    </row>
    <row r="7" spans="1:12" ht="21" customHeight="1">
      <c r="A7" s="183" t="s">
        <v>6</v>
      </c>
      <c r="B7" s="175">
        <v>3658</v>
      </c>
      <c r="C7" s="176">
        <v>604</v>
      </c>
      <c r="D7" s="176">
        <v>3</v>
      </c>
      <c r="E7" s="176">
        <v>153</v>
      </c>
      <c r="F7" s="176">
        <v>131</v>
      </c>
      <c r="G7" s="176">
        <v>45</v>
      </c>
      <c r="H7" s="176">
        <v>1</v>
      </c>
      <c r="I7" s="176">
        <v>1128</v>
      </c>
      <c r="J7" s="176">
        <v>765</v>
      </c>
      <c r="K7" s="176">
        <v>787</v>
      </c>
      <c r="L7" s="184">
        <v>41</v>
      </c>
    </row>
    <row r="8" spans="1:12" ht="21" customHeight="1">
      <c r="A8" s="183" t="s">
        <v>7</v>
      </c>
      <c r="B8" s="175">
        <v>3548</v>
      </c>
      <c r="C8" s="176">
        <v>625</v>
      </c>
      <c r="D8" s="176">
        <v>0</v>
      </c>
      <c r="E8" s="176">
        <v>155</v>
      </c>
      <c r="F8" s="176">
        <v>117</v>
      </c>
      <c r="G8" s="176">
        <v>35</v>
      </c>
      <c r="H8" s="176">
        <v>1</v>
      </c>
      <c r="I8" s="176">
        <v>890</v>
      </c>
      <c r="J8" s="176">
        <v>764</v>
      </c>
      <c r="K8" s="176">
        <v>930</v>
      </c>
      <c r="L8" s="184">
        <v>31</v>
      </c>
    </row>
    <row r="9" spans="1:12" ht="21" customHeight="1">
      <c r="A9" s="183" t="s">
        <v>8</v>
      </c>
      <c r="B9" s="175">
        <v>3693</v>
      </c>
      <c r="C9" s="176">
        <v>631</v>
      </c>
      <c r="D9" s="176">
        <v>0</v>
      </c>
      <c r="E9" s="176">
        <v>157</v>
      </c>
      <c r="F9" s="176">
        <v>117</v>
      </c>
      <c r="G9" s="176">
        <v>36</v>
      </c>
      <c r="H9" s="176">
        <v>1</v>
      </c>
      <c r="I9" s="176">
        <v>947</v>
      </c>
      <c r="J9" s="176">
        <v>829</v>
      </c>
      <c r="K9" s="176">
        <v>943</v>
      </c>
      <c r="L9" s="184">
        <v>32</v>
      </c>
    </row>
    <row r="10" spans="1:12" ht="21" customHeight="1">
      <c r="A10" s="185" t="s">
        <v>9</v>
      </c>
      <c r="B10" s="177">
        <v>4688</v>
      </c>
      <c r="C10" s="177">
        <v>644</v>
      </c>
      <c r="D10" s="177">
        <v>0</v>
      </c>
      <c r="E10" s="177">
        <v>177</v>
      </c>
      <c r="F10" s="177">
        <v>141</v>
      </c>
      <c r="G10" s="177">
        <v>38</v>
      </c>
      <c r="H10" s="177">
        <v>0</v>
      </c>
      <c r="I10" s="177">
        <v>1331</v>
      </c>
      <c r="J10" s="177">
        <v>1243</v>
      </c>
      <c r="K10" s="177">
        <v>1081</v>
      </c>
      <c r="L10" s="186">
        <v>33</v>
      </c>
    </row>
    <row r="11" spans="1:12" s="43" customFormat="1" ht="21" customHeight="1">
      <c r="A11" s="187" t="s">
        <v>548</v>
      </c>
      <c r="B11" s="168">
        <v>5198</v>
      </c>
      <c r="C11" s="168">
        <v>669</v>
      </c>
      <c r="D11" s="168">
        <v>0</v>
      </c>
      <c r="E11" s="168">
        <v>176</v>
      </c>
      <c r="F11" s="168">
        <v>137</v>
      </c>
      <c r="G11" s="168">
        <v>55</v>
      </c>
      <c r="H11" s="168">
        <v>0</v>
      </c>
      <c r="I11" s="168">
        <v>1460</v>
      </c>
      <c r="J11" s="168">
        <v>1339</v>
      </c>
      <c r="K11" s="168">
        <v>1323</v>
      </c>
      <c r="L11" s="188">
        <v>39</v>
      </c>
    </row>
    <row r="12" spans="1:12" ht="21" customHeight="1">
      <c r="A12" s="189"/>
      <c r="B12" s="166">
        <f>SUM(B13:B35)</f>
        <v>5198</v>
      </c>
      <c r="C12" s="1154">
        <f t="shared" ref="C12:L12" si="0">SUM(C13:C35)</f>
        <v>669</v>
      </c>
      <c r="D12" s="1154">
        <f t="shared" si="0"/>
        <v>0</v>
      </c>
      <c r="E12" s="1154">
        <f t="shared" si="0"/>
        <v>176</v>
      </c>
      <c r="F12" s="1154">
        <f t="shared" si="0"/>
        <v>137</v>
      </c>
      <c r="G12" s="1154">
        <f t="shared" si="0"/>
        <v>55</v>
      </c>
      <c r="H12" s="1154">
        <f t="shared" si="0"/>
        <v>0</v>
      </c>
      <c r="I12" s="1154">
        <f t="shared" si="0"/>
        <v>1460</v>
      </c>
      <c r="J12" s="1154">
        <f t="shared" si="0"/>
        <v>1339</v>
      </c>
      <c r="K12" s="1154">
        <f t="shared" si="0"/>
        <v>1323</v>
      </c>
      <c r="L12" s="1197">
        <f t="shared" si="0"/>
        <v>39</v>
      </c>
    </row>
    <row r="13" spans="1:12" ht="21" customHeight="1">
      <c r="A13" s="191" t="s">
        <v>10</v>
      </c>
      <c r="B13" s="165">
        <v>47</v>
      </c>
      <c r="C13" s="166">
        <v>6</v>
      </c>
      <c r="D13" s="166">
        <v>0</v>
      </c>
      <c r="E13" s="166">
        <v>3</v>
      </c>
      <c r="F13" s="166">
        <v>0</v>
      </c>
      <c r="G13" s="166"/>
      <c r="H13" s="166">
        <v>0</v>
      </c>
      <c r="I13" s="166">
        <v>0</v>
      </c>
      <c r="J13" s="166">
        <v>11</v>
      </c>
      <c r="K13" s="166">
        <v>26</v>
      </c>
      <c r="L13" s="190">
        <v>1</v>
      </c>
    </row>
    <row r="14" spans="1:12" ht="21" customHeight="1">
      <c r="A14" s="191" t="s">
        <v>11</v>
      </c>
      <c r="B14" s="165">
        <v>209</v>
      </c>
      <c r="C14" s="166">
        <v>22</v>
      </c>
      <c r="D14" s="166">
        <v>0</v>
      </c>
      <c r="E14" s="166">
        <v>14</v>
      </c>
      <c r="F14" s="166">
        <v>13</v>
      </c>
      <c r="G14" s="166">
        <v>2</v>
      </c>
      <c r="H14" s="166">
        <v>0</v>
      </c>
      <c r="I14" s="166">
        <v>25</v>
      </c>
      <c r="J14" s="166">
        <v>81</v>
      </c>
      <c r="K14" s="166">
        <v>49</v>
      </c>
      <c r="L14" s="190">
        <v>3</v>
      </c>
    </row>
    <row r="15" spans="1:12" ht="21" customHeight="1">
      <c r="A15" s="191" t="s">
        <v>12</v>
      </c>
      <c r="B15" s="165">
        <v>46</v>
      </c>
      <c r="C15" s="166">
        <v>1</v>
      </c>
      <c r="D15" s="166">
        <v>0</v>
      </c>
      <c r="E15" s="166">
        <v>2</v>
      </c>
      <c r="F15" s="166">
        <v>2</v>
      </c>
      <c r="G15" s="166">
        <v>0</v>
      </c>
      <c r="H15" s="166">
        <v>0</v>
      </c>
      <c r="I15" s="166">
        <v>0</v>
      </c>
      <c r="J15" s="166">
        <v>20</v>
      </c>
      <c r="K15" s="166">
        <v>21</v>
      </c>
      <c r="L15" s="190">
        <v>0</v>
      </c>
    </row>
    <row r="16" spans="1:12" ht="21" customHeight="1">
      <c r="A16" s="191" t="s">
        <v>13</v>
      </c>
      <c r="B16" s="165">
        <v>152</v>
      </c>
      <c r="C16" s="166">
        <v>4</v>
      </c>
      <c r="D16" s="166">
        <v>0</v>
      </c>
      <c r="E16" s="166">
        <v>9</v>
      </c>
      <c r="F16" s="166">
        <v>8</v>
      </c>
      <c r="G16" s="166">
        <v>0</v>
      </c>
      <c r="H16" s="166">
        <v>0</v>
      </c>
      <c r="I16" s="166">
        <v>15</v>
      </c>
      <c r="J16" s="166">
        <v>65</v>
      </c>
      <c r="K16" s="166">
        <v>51</v>
      </c>
      <c r="L16" s="190">
        <v>0</v>
      </c>
    </row>
    <row r="17" spans="1:12" ht="21" customHeight="1">
      <c r="A17" s="191" t="s">
        <v>14</v>
      </c>
      <c r="B17" s="165">
        <v>168</v>
      </c>
      <c r="C17" s="166">
        <v>43</v>
      </c>
      <c r="D17" s="166">
        <v>0</v>
      </c>
      <c r="E17" s="166">
        <v>5</v>
      </c>
      <c r="F17" s="166">
        <v>3</v>
      </c>
      <c r="G17" s="166">
        <v>2</v>
      </c>
      <c r="H17" s="166">
        <v>0</v>
      </c>
      <c r="I17" s="166">
        <v>37</v>
      </c>
      <c r="J17" s="166">
        <v>42</v>
      </c>
      <c r="K17" s="166">
        <v>34</v>
      </c>
      <c r="L17" s="190">
        <v>2</v>
      </c>
    </row>
    <row r="18" spans="1:12" ht="21" customHeight="1">
      <c r="A18" s="191" t="s">
        <v>34</v>
      </c>
      <c r="B18" s="165">
        <v>418</v>
      </c>
      <c r="C18" s="166">
        <v>60</v>
      </c>
      <c r="D18" s="166">
        <v>0</v>
      </c>
      <c r="E18" s="166">
        <v>11</v>
      </c>
      <c r="F18" s="166">
        <v>8</v>
      </c>
      <c r="G18" s="166">
        <v>6</v>
      </c>
      <c r="H18" s="166">
        <v>0</v>
      </c>
      <c r="I18" s="166">
        <v>54</v>
      </c>
      <c r="J18" s="166">
        <v>108</v>
      </c>
      <c r="K18" s="166">
        <v>168</v>
      </c>
      <c r="L18" s="190">
        <v>3</v>
      </c>
    </row>
    <row r="19" spans="1:12" ht="21" customHeight="1">
      <c r="A19" s="191" t="s">
        <v>16</v>
      </c>
      <c r="B19" s="165">
        <v>73</v>
      </c>
      <c r="C19" s="166">
        <v>7</v>
      </c>
      <c r="D19" s="166">
        <v>0</v>
      </c>
      <c r="E19" s="166">
        <v>3</v>
      </c>
      <c r="F19" s="166">
        <v>1</v>
      </c>
      <c r="G19" s="166">
        <v>0</v>
      </c>
      <c r="H19" s="166">
        <v>0</v>
      </c>
      <c r="I19" s="166">
        <v>23</v>
      </c>
      <c r="J19" s="166">
        <v>24</v>
      </c>
      <c r="K19" s="166">
        <v>15</v>
      </c>
      <c r="L19" s="190">
        <v>0</v>
      </c>
    </row>
    <row r="20" spans="1:12" ht="21" customHeight="1">
      <c r="A20" s="191" t="s">
        <v>17</v>
      </c>
      <c r="B20" s="165">
        <v>97</v>
      </c>
      <c r="C20" s="166">
        <v>9</v>
      </c>
      <c r="D20" s="166">
        <v>0</v>
      </c>
      <c r="E20" s="166">
        <v>5</v>
      </c>
      <c r="F20" s="166">
        <v>3</v>
      </c>
      <c r="G20" s="166">
        <v>0</v>
      </c>
      <c r="H20" s="166">
        <v>0</v>
      </c>
      <c r="I20" s="166">
        <v>13</v>
      </c>
      <c r="J20" s="166">
        <v>45</v>
      </c>
      <c r="K20" s="166">
        <v>22</v>
      </c>
      <c r="L20" s="190">
        <v>0</v>
      </c>
    </row>
    <row r="21" spans="1:12" ht="21" customHeight="1">
      <c r="A21" s="191" t="s">
        <v>18</v>
      </c>
      <c r="B21" s="165">
        <v>209</v>
      </c>
      <c r="C21" s="166">
        <v>43</v>
      </c>
      <c r="D21" s="166">
        <v>0</v>
      </c>
      <c r="E21" s="166">
        <v>9</v>
      </c>
      <c r="F21" s="166">
        <v>6</v>
      </c>
      <c r="G21" s="166">
        <v>2</v>
      </c>
      <c r="H21" s="166">
        <v>0</v>
      </c>
      <c r="I21" s="166">
        <v>38</v>
      </c>
      <c r="J21" s="166">
        <v>55</v>
      </c>
      <c r="K21" s="166">
        <v>55</v>
      </c>
      <c r="L21" s="190">
        <v>1</v>
      </c>
    </row>
    <row r="22" spans="1:12" ht="21" customHeight="1">
      <c r="A22" s="191" t="s">
        <v>19</v>
      </c>
      <c r="B22" s="165">
        <v>66</v>
      </c>
      <c r="C22" s="166">
        <v>6</v>
      </c>
      <c r="D22" s="166">
        <v>0</v>
      </c>
      <c r="E22" s="166">
        <v>4</v>
      </c>
      <c r="F22" s="166">
        <v>5</v>
      </c>
      <c r="G22" s="166">
        <v>0</v>
      </c>
      <c r="H22" s="166">
        <v>0</v>
      </c>
      <c r="I22" s="166">
        <v>10</v>
      </c>
      <c r="J22" s="166">
        <v>31</v>
      </c>
      <c r="K22" s="166">
        <v>10</v>
      </c>
      <c r="L22" s="190">
        <v>0</v>
      </c>
    </row>
    <row r="23" spans="1:12" ht="21" customHeight="1">
      <c r="A23" s="191" t="s">
        <v>20</v>
      </c>
      <c r="B23" s="165">
        <v>148</v>
      </c>
      <c r="C23" s="166">
        <v>9</v>
      </c>
      <c r="D23" s="166">
        <v>0</v>
      </c>
      <c r="E23" s="166">
        <v>3</v>
      </c>
      <c r="F23" s="166">
        <v>4</v>
      </c>
      <c r="G23" s="166">
        <v>0</v>
      </c>
      <c r="H23" s="166">
        <v>0</v>
      </c>
      <c r="I23" s="166">
        <v>35</v>
      </c>
      <c r="J23" s="166">
        <v>47</v>
      </c>
      <c r="K23" s="166">
        <v>50</v>
      </c>
      <c r="L23" s="190">
        <v>0</v>
      </c>
    </row>
    <row r="24" spans="1:12" ht="21" customHeight="1">
      <c r="A24" s="191" t="s">
        <v>21</v>
      </c>
      <c r="B24" s="165">
        <v>228</v>
      </c>
      <c r="C24" s="166">
        <v>20</v>
      </c>
      <c r="D24" s="166">
        <v>0</v>
      </c>
      <c r="E24" s="166">
        <v>9</v>
      </c>
      <c r="F24" s="166">
        <v>5</v>
      </c>
      <c r="G24" s="166">
        <v>2</v>
      </c>
      <c r="H24" s="166">
        <v>0</v>
      </c>
      <c r="I24" s="166">
        <v>79</v>
      </c>
      <c r="J24" s="166">
        <v>56</v>
      </c>
      <c r="K24" s="166">
        <v>57</v>
      </c>
      <c r="L24" s="190">
        <v>0</v>
      </c>
    </row>
    <row r="25" spans="1:12" ht="21" customHeight="1">
      <c r="A25" s="191" t="s">
        <v>22</v>
      </c>
      <c r="B25" s="165">
        <v>352</v>
      </c>
      <c r="C25" s="166">
        <v>28</v>
      </c>
      <c r="D25" s="166">
        <v>0</v>
      </c>
      <c r="E25" s="166">
        <v>6</v>
      </c>
      <c r="F25" s="166">
        <v>9</v>
      </c>
      <c r="G25" s="166">
        <v>3</v>
      </c>
      <c r="H25" s="166">
        <v>0</v>
      </c>
      <c r="I25" s="166">
        <v>106</v>
      </c>
      <c r="J25" s="166">
        <v>122</v>
      </c>
      <c r="K25" s="166">
        <v>74</v>
      </c>
      <c r="L25" s="190">
        <v>4</v>
      </c>
    </row>
    <row r="26" spans="1:12" ht="21" customHeight="1">
      <c r="A26" s="191" t="s">
        <v>23</v>
      </c>
      <c r="B26" s="165">
        <v>62</v>
      </c>
      <c r="C26" s="166">
        <v>10</v>
      </c>
      <c r="D26" s="166">
        <v>0</v>
      </c>
      <c r="E26" s="166">
        <v>2</v>
      </c>
      <c r="F26" s="166">
        <v>1</v>
      </c>
      <c r="G26" s="166">
        <v>1</v>
      </c>
      <c r="H26" s="166">
        <v>0</v>
      </c>
      <c r="I26" s="166">
        <v>17</v>
      </c>
      <c r="J26" s="166">
        <v>21</v>
      </c>
      <c r="K26" s="166">
        <v>5</v>
      </c>
      <c r="L26" s="190">
        <v>5</v>
      </c>
    </row>
    <row r="27" spans="1:12" ht="20.25" customHeight="1">
      <c r="A27" s="191" t="s">
        <v>24</v>
      </c>
      <c r="B27" s="165">
        <v>60</v>
      </c>
      <c r="C27" s="166">
        <v>9</v>
      </c>
      <c r="D27" s="166">
        <v>0</v>
      </c>
      <c r="E27" s="166">
        <v>9</v>
      </c>
      <c r="F27" s="166">
        <v>5</v>
      </c>
      <c r="G27" s="166">
        <v>0</v>
      </c>
      <c r="H27" s="166">
        <v>0</v>
      </c>
      <c r="I27" s="166">
        <v>2</v>
      </c>
      <c r="J27" s="166">
        <v>26</v>
      </c>
      <c r="K27" s="166">
        <v>9</v>
      </c>
      <c r="L27" s="190">
        <v>0</v>
      </c>
    </row>
    <row r="28" spans="1:12" ht="20.25" customHeight="1">
      <c r="A28" s="191" t="s">
        <v>25</v>
      </c>
      <c r="B28" s="165">
        <v>49</v>
      </c>
      <c r="C28" s="166">
        <v>10</v>
      </c>
      <c r="D28" s="166">
        <v>0</v>
      </c>
      <c r="E28" s="166">
        <v>7</v>
      </c>
      <c r="F28" s="166">
        <v>4</v>
      </c>
      <c r="G28" s="166">
        <v>0</v>
      </c>
      <c r="H28" s="166">
        <v>0</v>
      </c>
      <c r="I28" s="166">
        <v>0</v>
      </c>
      <c r="J28" s="166">
        <v>21</v>
      </c>
      <c r="K28" s="166">
        <v>7</v>
      </c>
      <c r="L28" s="190">
        <v>0</v>
      </c>
    </row>
    <row r="29" spans="1:12" ht="20.25" customHeight="1">
      <c r="A29" s="191" t="s">
        <v>26</v>
      </c>
      <c r="B29" s="165">
        <v>196</v>
      </c>
      <c r="C29" s="166">
        <v>24</v>
      </c>
      <c r="D29" s="166">
        <v>0</v>
      </c>
      <c r="E29" s="166">
        <v>8</v>
      </c>
      <c r="F29" s="166">
        <v>16</v>
      </c>
      <c r="G29" s="166">
        <v>0</v>
      </c>
      <c r="H29" s="166">
        <v>0</v>
      </c>
      <c r="I29" s="166">
        <v>40</v>
      </c>
      <c r="J29" s="166">
        <v>76</v>
      </c>
      <c r="K29" s="166">
        <v>32</v>
      </c>
      <c r="L29" s="190">
        <v>0</v>
      </c>
    </row>
    <row r="30" spans="1:12" ht="20.25" customHeight="1">
      <c r="A30" s="191" t="s">
        <v>27</v>
      </c>
      <c r="B30" s="165">
        <v>149</v>
      </c>
      <c r="C30" s="166">
        <v>21</v>
      </c>
      <c r="D30" s="166">
        <v>0</v>
      </c>
      <c r="E30" s="166">
        <v>6</v>
      </c>
      <c r="F30" s="166">
        <v>4</v>
      </c>
      <c r="G30" s="166">
        <v>2</v>
      </c>
      <c r="H30" s="166">
        <v>0</v>
      </c>
      <c r="I30" s="166">
        <v>16</v>
      </c>
      <c r="J30" s="166">
        <v>68</v>
      </c>
      <c r="K30" s="166">
        <v>31</v>
      </c>
      <c r="L30" s="190">
        <v>1</v>
      </c>
    </row>
    <row r="31" spans="1:12" ht="20.25" customHeight="1">
      <c r="A31" s="191" t="s">
        <v>28</v>
      </c>
      <c r="B31" s="165">
        <v>92</v>
      </c>
      <c r="C31" s="166">
        <v>10</v>
      </c>
      <c r="D31" s="166">
        <v>0</v>
      </c>
      <c r="E31" s="166">
        <v>11</v>
      </c>
      <c r="F31" s="166">
        <v>10</v>
      </c>
      <c r="G31" s="166">
        <v>0</v>
      </c>
      <c r="H31" s="166">
        <v>0</v>
      </c>
      <c r="I31" s="166">
        <v>4</v>
      </c>
      <c r="J31" s="166">
        <v>27</v>
      </c>
      <c r="K31" s="166">
        <v>30</v>
      </c>
      <c r="L31" s="190">
        <v>0</v>
      </c>
    </row>
    <row r="32" spans="1:12" ht="20.25" customHeight="1">
      <c r="A32" s="191" t="s">
        <v>29</v>
      </c>
      <c r="B32" s="165">
        <v>147</v>
      </c>
      <c r="C32" s="166">
        <v>18</v>
      </c>
      <c r="D32" s="166">
        <v>0</v>
      </c>
      <c r="E32" s="166">
        <v>11</v>
      </c>
      <c r="F32" s="166">
        <v>6</v>
      </c>
      <c r="G32" s="166">
        <v>1</v>
      </c>
      <c r="H32" s="166">
        <v>0</v>
      </c>
      <c r="I32" s="166">
        <v>23</v>
      </c>
      <c r="J32" s="166">
        <v>46</v>
      </c>
      <c r="K32" s="166">
        <v>41</v>
      </c>
      <c r="L32" s="190">
        <v>1</v>
      </c>
    </row>
    <row r="33" spans="1:20" ht="20.25" customHeight="1">
      <c r="A33" s="191" t="s">
        <v>30</v>
      </c>
      <c r="B33" s="165">
        <v>445</v>
      </c>
      <c r="C33" s="166">
        <v>66</v>
      </c>
      <c r="D33" s="166">
        <v>0</v>
      </c>
      <c r="E33" s="166">
        <v>7</v>
      </c>
      <c r="F33" s="166">
        <v>7</v>
      </c>
      <c r="G33" s="166">
        <v>3</v>
      </c>
      <c r="H33" s="166">
        <v>0</v>
      </c>
      <c r="I33" s="166">
        <v>158</v>
      </c>
      <c r="J33" s="166">
        <v>120</v>
      </c>
      <c r="K33" s="166">
        <v>77</v>
      </c>
      <c r="L33" s="190">
        <v>7</v>
      </c>
    </row>
    <row r="34" spans="1:20" ht="20.25" customHeight="1">
      <c r="A34" s="191" t="s">
        <v>35</v>
      </c>
      <c r="B34" s="165">
        <v>747</v>
      </c>
      <c r="C34" s="166">
        <v>80</v>
      </c>
      <c r="D34" s="166">
        <v>0</v>
      </c>
      <c r="E34" s="166">
        <v>30</v>
      </c>
      <c r="F34" s="166">
        <v>15</v>
      </c>
      <c r="G34" s="166">
        <v>5</v>
      </c>
      <c r="H34" s="166">
        <v>0</v>
      </c>
      <c r="I34" s="166">
        <v>195</v>
      </c>
      <c r="J34" s="166">
        <v>198</v>
      </c>
      <c r="K34" s="166">
        <v>218</v>
      </c>
      <c r="L34" s="190">
        <v>6</v>
      </c>
    </row>
    <row r="35" spans="1:20" ht="20.25" customHeight="1">
      <c r="A35" s="192" t="s">
        <v>36</v>
      </c>
      <c r="B35" s="169">
        <v>1038</v>
      </c>
      <c r="C35" s="167">
        <v>163</v>
      </c>
      <c r="D35" s="167">
        <v>0</v>
      </c>
      <c r="E35" s="167">
        <v>2</v>
      </c>
      <c r="F35" s="167">
        <v>2</v>
      </c>
      <c r="G35" s="167">
        <v>26</v>
      </c>
      <c r="H35" s="167">
        <v>0</v>
      </c>
      <c r="I35" s="167">
        <v>570</v>
      </c>
      <c r="J35" s="167">
        <v>29</v>
      </c>
      <c r="K35" s="167">
        <v>241</v>
      </c>
      <c r="L35" s="193">
        <v>5</v>
      </c>
    </row>
    <row r="36" spans="1:20" ht="20.25" customHeight="1">
      <c r="A36" s="57" t="s">
        <v>549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194"/>
      <c r="M36" s="58"/>
      <c r="N36" s="58"/>
      <c r="O36" s="58"/>
      <c r="P36" s="58"/>
      <c r="Q36" s="58"/>
      <c r="R36" s="58"/>
      <c r="S36" s="58"/>
      <c r="T36" s="58"/>
    </row>
    <row r="37" spans="1:20" ht="20.25" customHeight="1">
      <c r="A37" s="47" t="s">
        <v>550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78"/>
      <c r="M37" s="48"/>
      <c r="N37" s="48"/>
      <c r="O37" s="48"/>
      <c r="P37" s="48"/>
      <c r="Q37" s="48"/>
      <c r="R37" s="48"/>
      <c r="S37" s="48"/>
      <c r="T37" s="48"/>
    </row>
    <row r="38" spans="1:20" ht="20.25" customHeight="1" thickBot="1">
      <c r="A38" s="88" t="s">
        <v>917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195"/>
      <c r="M38" s="48"/>
      <c r="N38" s="48"/>
      <c r="O38" s="48"/>
      <c r="P38" s="48"/>
      <c r="Q38" s="48"/>
      <c r="R38" s="48"/>
      <c r="S38" s="48"/>
      <c r="T38" s="48"/>
    </row>
  </sheetData>
  <mergeCells count="12">
    <mergeCell ref="A1:J1"/>
    <mergeCell ref="L4:L5"/>
    <mergeCell ref="G4:G5"/>
    <mergeCell ref="H4:H5"/>
    <mergeCell ref="I4:I5"/>
    <mergeCell ref="J4:J5"/>
    <mergeCell ref="K4:K5"/>
    <mergeCell ref="F4:F5"/>
    <mergeCell ref="A4:A5"/>
    <mergeCell ref="C4:D4"/>
    <mergeCell ref="E4:E5"/>
    <mergeCell ref="B4:B5"/>
  </mergeCells>
  <phoneticPr fontId="3" type="noConversion"/>
  <pageMargins left="0.51181102362204722" right="0.11811023622047245" top="0.35433070866141736" bottom="0" header="0.11811023622047245" footer="0.11811023622047245"/>
  <pageSetup paperSize="9" scale="7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3"/>
  <sheetViews>
    <sheetView workbookViewId="0">
      <selection sqref="A1:E1"/>
    </sheetView>
  </sheetViews>
  <sheetFormatPr defaultRowHeight="16.5"/>
  <cols>
    <col min="2" max="2" width="13.375" customWidth="1"/>
    <col min="3" max="3" width="12.5" customWidth="1"/>
    <col min="4" max="4" width="13" customWidth="1"/>
    <col min="5" max="5" width="24.875" customWidth="1"/>
    <col min="6" max="6" width="13.5" customWidth="1"/>
    <col min="7" max="7" width="12.375" customWidth="1"/>
    <col min="8" max="8" width="11.5" customWidth="1"/>
    <col min="9" max="9" width="20.375" customWidth="1"/>
    <col min="12" max="12" width="12.75" customWidth="1"/>
    <col min="13" max="13" width="20.375" customWidth="1"/>
    <col min="16" max="16" width="11.125" customWidth="1"/>
    <col min="17" max="17" width="23" customWidth="1"/>
    <col min="20" max="20" width="12.5" customWidth="1"/>
    <col min="21" max="21" width="22.25" customWidth="1"/>
    <col min="24" max="24" width="13.625" customWidth="1"/>
    <col min="25" max="25" width="23" customWidth="1"/>
    <col min="28" max="28" width="14.75" customWidth="1"/>
    <col min="29" max="29" width="23.25" customWidth="1"/>
    <col min="30" max="30" width="11.125" customWidth="1"/>
    <col min="32" max="32" width="12" customWidth="1"/>
    <col min="33" max="33" width="25.25" customWidth="1"/>
    <col min="36" max="36" width="13" customWidth="1"/>
    <col min="37" max="37" width="23.375" customWidth="1"/>
    <col min="38" max="38" width="12.75" customWidth="1"/>
    <col min="39" max="39" width="14.125" customWidth="1"/>
    <col min="40" max="40" width="13.75" customWidth="1"/>
    <col min="41" max="41" width="23.125" customWidth="1"/>
  </cols>
  <sheetData>
    <row r="1" spans="1:41" ht="24" customHeight="1">
      <c r="A1" s="1600" t="s">
        <v>1014</v>
      </c>
      <c r="B1" s="1600"/>
      <c r="C1" s="1600"/>
      <c r="D1" s="1600"/>
      <c r="E1" s="1600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41" ht="17.25" thickBot="1">
      <c r="A2" s="9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>
      <c r="A3" s="493" t="s">
        <v>58</v>
      </c>
      <c r="B3" s="485"/>
      <c r="C3" s="485"/>
      <c r="D3" s="485"/>
      <c r="E3" s="485"/>
      <c r="F3" s="485"/>
      <c r="G3" s="485"/>
      <c r="H3" s="485"/>
      <c r="I3" s="485"/>
      <c r="J3" s="485"/>
      <c r="K3" s="264" t="s">
        <v>0</v>
      </c>
      <c r="L3" s="485"/>
      <c r="M3" s="485"/>
      <c r="N3" s="485"/>
      <c r="O3" s="485"/>
      <c r="P3" s="264" t="s">
        <v>0</v>
      </c>
      <c r="Q3" s="485"/>
      <c r="R3" s="485"/>
      <c r="S3" s="485"/>
      <c r="T3" s="485"/>
      <c r="U3" s="485"/>
      <c r="V3" s="485"/>
      <c r="W3" s="485"/>
      <c r="X3" s="485"/>
      <c r="Y3" s="485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798" t="s">
        <v>713</v>
      </c>
    </row>
    <row r="4" spans="1:41" ht="53.25" customHeight="1">
      <c r="A4" s="1356" t="s">
        <v>141</v>
      </c>
      <c r="B4" s="1332" t="s">
        <v>343</v>
      </c>
      <c r="C4" s="1333"/>
      <c r="D4" s="1333"/>
      <c r="E4" s="1334"/>
      <c r="F4" s="1325" t="s">
        <v>351</v>
      </c>
      <c r="G4" s="1343"/>
      <c r="H4" s="1343"/>
      <c r="I4" s="1343"/>
      <c r="J4" s="1394"/>
      <c r="K4" s="1394"/>
      <c r="L4" s="1394"/>
      <c r="M4" s="1394"/>
      <c r="N4" s="1394"/>
      <c r="O4" s="1394"/>
      <c r="P4" s="1394"/>
      <c r="Q4" s="1394"/>
      <c r="R4" s="1394"/>
      <c r="S4" s="1394"/>
      <c r="T4" s="1394"/>
      <c r="U4" s="1394"/>
      <c r="V4" s="1394"/>
      <c r="W4" s="1394"/>
      <c r="X4" s="1394"/>
      <c r="Y4" s="1395"/>
      <c r="Z4" s="1325" t="s">
        <v>352</v>
      </c>
      <c r="AA4" s="1343"/>
      <c r="AB4" s="1343"/>
      <c r="AC4" s="1343"/>
      <c r="AD4" s="1394"/>
      <c r="AE4" s="1394"/>
      <c r="AF4" s="1394"/>
      <c r="AG4" s="1394"/>
      <c r="AH4" s="1394"/>
      <c r="AI4" s="1394"/>
      <c r="AJ4" s="1394"/>
      <c r="AK4" s="1394"/>
      <c r="AL4" s="1394"/>
      <c r="AM4" s="1394"/>
      <c r="AN4" s="1394"/>
      <c r="AO4" s="1501"/>
    </row>
    <row r="5" spans="1:41" ht="39.75" customHeight="1">
      <c r="A5" s="1357"/>
      <c r="B5" s="1603"/>
      <c r="C5" s="1604"/>
      <c r="D5" s="1604"/>
      <c r="E5" s="1605"/>
      <c r="F5" s="1325" t="s">
        <v>845</v>
      </c>
      <c r="G5" s="1343"/>
      <c r="H5" s="1343"/>
      <c r="I5" s="1326"/>
      <c r="J5" s="1325" t="s">
        <v>777</v>
      </c>
      <c r="K5" s="1343"/>
      <c r="L5" s="1343"/>
      <c r="M5" s="1326"/>
      <c r="N5" s="1325" t="s">
        <v>778</v>
      </c>
      <c r="O5" s="1343"/>
      <c r="P5" s="1343"/>
      <c r="Q5" s="1326"/>
      <c r="R5" s="1325" t="s">
        <v>779</v>
      </c>
      <c r="S5" s="1394"/>
      <c r="T5" s="1394"/>
      <c r="U5" s="1395"/>
      <c r="V5" s="1325" t="s">
        <v>773</v>
      </c>
      <c r="W5" s="1394"/>
      <c r="X5" s="1394"/>
      <c r="Y5" s="1395"/>
      <c r="Z5" s="1325" t="s">
        <v>770</v>
      </c>
      <c r="AA5" s="1343"/>
      <c r="AB5" s="1343"/>
      <c r="AC5" s="1326"/>
      <c r="AD5" s="1325" t="s">
        <v>774</v>
      </c>
      <c r="AE5" s="1343"/>
      <c r="AF5" s="1343"/>
      <c r="AG5" s="1326"/>
      <c r="AH5" s="1325" t="s">
        <v>775</v>
      </c>
      <c r="AI5" s="1394"/>
      <c r="AJ5" s="1394"/>
      <c r="AK5" s="1395"/>
      <c r="AL5" s="1325" t="s">
        <v>776</v>
      </c>
      <c r="AM5" s="1394"/>
      <c r="AN5" s="1394"/>
      <c r="AO5" s="1501"/>
    </row>
    <row r="6" spans="1:41" ht="51" customHeight="1">
      <c r="A6" s="1358"/>
      <c r="B6" s="170" t="s">
        <v>345</v>
      </c>
      <c r="C6" s="170" t="s">
        <v>347</v>
      </c>
      <c r="D6" s="170" t="s">
        <v>349</v>
      </c>
      <c r="E6" s="170" t="s">
        <v>350</v>
      </c>
      <c r="F6" s="170" t="s">
        <v>360</v>
      </c>
      <c r="G6" s="170" t="s">
        <v>362</v>
      </c>
      <c r="H6" s="170" t="s">
        <v>370</v>
      </c>
      <c r="I6" s="170" t="s">
        <v>371</v>
      </c>
      <c r="J6" s="170" t="s">
        <v>359</v>
      </c>
      <c r="K6" s="170" t="s">
        <v>363</v>
      </c>
      <c r="L6" s="170" t="s">
        <v>368</v>
      </c>
      <c r="M6" s="170" t="s">
        <v>372</v>
      </c>
      <c r="N6" s="170" t="s">
        <v>771</v>
      </c>
      <c r="O6" s="170" t="s">
        <v>367</v>
      </c>
      <c r="P6" s="170" t="s">
        <v>369</v>
      </c>
      <c r="Q6" s="170" t="s">
        <v>350</v>
      </c>
      <c r="R6" s="170" t="s">
        <v>358</v>
      </c>
      <c r="S6" s="170" t="s">
        <v>362</v>
      </c>
      <c r="T6" s="170" t="s">
        <v>369</v>
      </c>
      <c r="U6" s="170" t="s">
        <v>373</v>
      </c>
      <c r="V6" s="170" t="s">
        <v>353</v>
      </c>
      <c r="W6" s="170" t="s">
        <v>366</v>
      </c>
      <c r="X6" s="170" t="s">
        <v>369</v>
      </c>
      <c r="Y6" s="170" t="s">
        <v>373</v>
      </c>
      <c r="Z6" s="170" t="s">
        <v>354</v>
      </c>
      <c r="AA6" s="170" t="s">
        <v>362</v>
      </c>
      <c r="AB6" s="170" t="s">
        <v>375</v>
      </c>
      <c r="AC6" s="170" t="s">
        <v>373</v>
      </c>
      <c r="AD6" s="170" t="s">
        <v>355</v>
      </c>
      <c r="AE6" s="170" t="s">
        <v>365</v>
      </c>
      <c r="AF6" s="170" t="s">
        <v>370</v>
      </c>
      <c r="AG6" s="170" t="s">
        <v>373</v>
      </c>
      <c r="AH6" s="170" t="s">
        <v>356</v>
      </c>
      <c r="AI6" s="170" t="s">
        <v>364</v>
      </c>
      <c r="AJ6" s="170" t="s">
        <v>348</v>
      </c>
      <c r="AK6" s="170" t="s">
        <v>373</v>
      </c>
      <c r="AL6" s="170" t="s">
        <v>357</v>
      </c>
      <c r="AM6" s="170" t="s">
        <v>361</v>
      </c>
      <c r="AN6" s="170" t="s">
        <v>374</v>
      </c>
      <c r="AO6" s="209" t="s">
        <v>373</v>
      </c>
    </row>
    <row r="7" spans="1:41" ht="24" customHeight="1">
      <c r="A7" s="230" t="s">
        <v>5</v>
      </c>
      <c r="B7" s="793">
        <v>0</v>
      </c>
      <c r="C7" s="221">
        <v>0</v>
      </c>
      <c r="D7" s="221">
        <v>0</v>
      </c>
      <c r="E7" s="221">
        <v>0</v>
      </c>
      <c r="F7" s="221">
        <v>0</v>
      </c>
      <c r="G7" s="221">
        <v>0</v>
      </c>
      <c r="H7" s="221">
        <v>0</v>
      </c>
      <c r="I7" s="221">
        <v>0</v>
      </c>
      <c r="J7" s="221">
        <v>0</v>
      </c>
      <c r="K7" s="221">
        <v>0</v>
      </c>
      <c r="L7" s="221">
        <v>0</v>
      </c>
      <c r="M7" s="221">
        <v>0</v>
      </c>
      <c r="N7" s="221">
        <v>0</v>
      </c>
      <c r="O7" s="221">
        <v>0</v>
      </c>
      <c r="P7" s="221">
        <v>0</v>
      </c>
      <c r="Q7" s="221">
        <v>0</v>
      </c>
      <c r="R7" s="221">
        <v>0</v>
      </c>
      <c r="S7" s="221">
        <v>0</v>
      </c>
      <c r="T7" s="221">
        <v>0</v>
      </c>
      <c r="U7" s="221">
        <v>0</v>
      </c>
      <c r="V7" s="221">
        <v>0</v>
      </c>
      <c r="W7" s="221">
        <v>0</v>
      </c>
      <c r="X7" s="221">
        <v>0</v>
      </c>
      <c r="Y7" s="221">
        <v>0</v>
      </c>
      <c r="Z7" s="221">
        <v>0</v>
      </c>
      <c r="AA7" s="221">
        <v>0</v>
      </c>
      <c r="AB7" s="221">
        <v>0</v>
      </c>
      <c r="AC7" s="221">
        <v>0</v>
      </c>
      <c r="AD7" s="221">
        <v>0</v>
      </c>
      <c r="AE7" s="221">
        <v>0</v>
      </c>
      <c r="AF7" s="221">
        <v>0</v>
      </c>
      <c r="AG7" s="221">
        <v>0</v>
      </c>
      <c r="AH7" s="221">
        <v>0</v>
      </c>
      <c r="AI7" s="221">
        <v>0</v>
      </c>
      <c r="AJ7" s="221">
        <v>0</v>
      </c>
      <c r="AK7" s="221">
        <v>0</v>
      </c>
      <c r="AL7" s="221">
        <v>0</v>
      </c>
      <c r="AM7" s="221">
        <v>0</v>
      </c>
      <c r="AN7" s="221">
        <v>0</v>
      </c>
      <c r="AO7" s="231">
        <v>0</v>
      </c>
    </row>
    <row r="8" spans="1:41" ht="24" customHeight="1">
      <c r="A8" s="232" t="s">
        <v>6</v>
      </c>
      <c r="B8" s="794">
        <v>0</v>
      </c>
      <c r="C8" s="609">
        <v>0</v>
      </c>
      <c r="D8" s="609">
        <v>0</v>
      </c>
      <c r="E8" s="609">
        <v>0</v>
      </c>
      <c r="F8" s="609">
        <v>0</v>
      </c>
      <c r="G8" s="609">
        <v>0</v>
      </c>
      <c r="H8" s="609">
        <v>0</v>
      </c>
      <c r="I8" s="609">
        <v>0</v>
      </c>
      <c r="J8" s="609">
        <v>0</v>
      </c>
      <c r="K8" s="609">
        <v>0</v>
      </c>
      <c r="L8" s="609">
        <v>0</v>
      </c>
      <c r="M8" s="609">
        <v>0</v>
      </c>
      <c r="N8" s="609">
        <v>0</v>
      </c>
      <c r="O8" s="609">
        <v>0</v>
      </c>
      <c r="P8" s="609">
        <v>0</v>
      </c>
      <c r="Q8" s="609">
        <v>0</v>
      </c>
      <c r="R8" s="609">
        <v>0</v>
      </c>
      <c r="S8" s="609">
        <v>0</v>
      </c>
      <c r="T8" s="609">
        <v>0</v>
      </c>
      <c r="U8" s="609">
        <v>0</v>
      </c>
      <c r="V8" s="609">
        <v>0</v>
      </c>
      <c r="W8" s="609">
        <v>0</v>
      </c>
      <c r="X8" s="609">
        <v>0</v>
      </c>
      <c r="Y8" s="609">
        <v>0</v>
      </c>
      <c r="Z8" s="609">
        <v>0</v>
      </c>
      <c r="AA8" s="609">
        <v>0</v>
      </c>
      <c r="AB8" s="609">
        <v>0</v>
      </c>
      <c r="AC8" s="609">
        <v>0</v>
      </c>
      <c r="AD8" s="609">
        <v>0</v>
      </c>
      <c r="AE8" s="609">
        <v>0</v>
      </c>
      <c r="AF8" s="609">
        <v>0</v>
      </c>
      <c r="AG8" s="609">
        <v>0</v>
      </c>
      <c r="AH8" s="609">
        <v>0</v>
      </c>
      <c r="AI8" s="609">
        <v>0</v>
      </c>
      <c r="AJ8" s="609">
        <v>0</v>
      </c>
      <c r="AK8" s="609">
        <v>0</v>
      </c>
      <c r="AL8" s="609">
        <v>0</v>
      </c>
      <c r="AM8" s="609">
        <v>0</v>
      </c>
      <c r="AN8" s="609">
        <v>0</v>
      </c>
      <c r="AO8" s="623">
        <v>0</v>
      </c>
    </row>
    <row r="9" spans="1:41" ht="24" customHeight="1">
      <c r="A9" s="232" t="s">
        <v>7</v>
      </c>
      <c r="B9" s="794">
        <v>0</v>
      </c>
      <c r="C9" s="609">
        <v>0</v>
      </c>
      <c r="D9" s="609">
        <v>0</v>
      </c>
      <c r="E9" s="609">
        <v>0</v>
      </c>
      <c r="F9" s="609">
        <v>0</v>
      </c>
      <c r="G9" s="609">
        <v>0</v>
      </c>
      <c r="H9" s="609">
        <v>0</v>
      </c>
      <c r="I9" s="609">
        <v>0</v>
      </c>
      <c r="J9" s="609">
        <v>0</v>
      </c>
      <c r="K9" s="609">
        <v>0</v>
      </c>
      <c r="L9" s="609">
        <v>0</v>
      </c>
      <c r="M9" s="609">
        <v>0</v>
      </c>
      <c r="N9" s="609">
        <v>0</v>
      </c>
      <c r="O9" s="609">
        <v>0</v>
      </c>
      <c r="P9" s="609">
        <v>0</v>
      </c>
      <c r="Q9" s="609">
        <v>0</v>
      </c>
      <c r="R9" s="609">
        <v>0</v>
      </c>
      <c r="S9" s="609">
        <v>0</v>
      </c>
      <c r="T9" s="609">
        <v>0</v>
      </c>
      <c r="U9" s="609">
        <v>0</v>
      </c>
      <c r="V9" s="609">
        <v>0</v>
      </c>
      <c r="W9" s="609">
        <v>0</v>
      </c>
      <c r="X9" s="609">
        <v>0</v>
      </c>
      <c r="Y9" s="609">
        <v>0</v>
      </c>
      <c r="Z9" s="609">
        <v>0</v>
      </c>
      <c r="AA9" s="609">
        <v>0</v>
      </c>
      <c r="AB9" s="609">
        <v>0</v>
      </c>
      <c r="AC9" s="609">
        <v>0</v>
      </c>
      <c r="AD9" s="609">
        <v>0</v>
      </c>
      <c r="AE9" s="609">
        <v>0</v>
      </c>
      <c r="AF9" s="609">
        <v>0</v>
      </c>
      <c r="AG9" s="609">
        <v>0</v>
      </c>
      <c r="AH9" s="609">
        <v>0</v>
      </c>
      <c r="AI9" s="609">
        <v>0</v>
      </c>
      <c r="AJ9" s="609">
        <v>0</v>
      </c>
      <c r="AK9" s="609">
        <v>0</v>
      </c>
      <c r="AL9" s="609">
        <v>0</v>
      </c>
      <c r="AM9" s="609">
        <v>0</v>
      </c>
      <c r="AN9" s="609">
        <v>0</v>
      </c>
      <c r="AO9" s="623">
        <v>0</v>
      </c>
    </row>
    <row r="10" spans="1:41" ht="24" customHeight="1">
      <c r="A10" s="232" t="s">
        <v>8</v>
      </c>
      <c r="B10" s="794">
        <v>0</v>
      </c>
      <c r="C10" s="609">
        <v>0</v>
      </c>
      <c r="D10" s="609">
        <v>0</v>
      </c>
      <c r="E10" s="609">
        <v>0</v>
      </c>
      <c r="F10" s="609">
        <v>0</v>
      </c>
      <c r="G10" s="609">
        <v>0</v>
      </c>
      <c r="H10" s="609">
        <v>0</v>
      </c>
      <c r="I10" s="609">
        <v>0</v>
      </c>
      <c r="J10" s="609">
        <v>0</v>
      </c>
      <c r="K10" s="609">
        <v>0</v>
      </c>
      <c r="L10" s="609">
        <v>0</v>
      </c>
      <c r="M10" s="609">
        <v>0</v>
      </c>
      <c r="N10" s="609">
        <v>0</v>
      </c>
      <c r="O10" s="609">
        <v>0</v>
      </c>
      <c r="P10" s="609">
        <v>0</v>
      </c>
      <c r="Q10" s="609">
        <v>0</v>
      </c>
      <c r="R10" s="609">
        <v>0</v>
      </c>
      <c r="S10" s="609">
        <v>0</v>
      </c>
      <c r="T10" s="609">
        <v>0</v>
      </c>
      <c r="U10" s="609">
        <v>0</v>
      </c>
      <c r="V10" s="609">
        <v>0</v>
      </c>
      <c r="W10" s="609">
        <v>0</v>
      </c>
      <c r="X10" s="609">
        <v>0</v>
      </c>
      <c r="Y10" s="609">
        <v>0</v>
      </c>
      <c r="Z10" s="609">
        <v>0</v>
      </c>
      <c r="AA10" s="609">
        <v>0</v>
      </c>
      <c r="AB10" s="609">
        <v>0</v>
      </c>
      <c r="AC10" s="609">
        <v>0</v>
      </c>
      <c r="AD10" s="609">
        <v>0</v>
      </c>
      <c r="AE10" s="609">
        <v>0</v>
      </c>
      <c r="AF10" s="609">
        <v>0</v>
      </c>
      <c r="AG10" s="609">
        <v>0</v>
      </c>
      <c r="AH10" s="609">
        <v>0</v>
      </c>
      <c r="AI10" s="609">
        <v>0</v>
      </c>
      <c r="AJ10" s="609">
        <v>0</v>
      </c>
      <c r="AK10" s="609">
        <v>0</v>
      </c>
      <c r="AL10" s="609">
        <v>0</v>
      </c>
      <c r="AM10" s="609">
        <v>0</v>
      </c>
      <c r="AN10" s="609">
        <v>0</v>
      </c>
      <c r="AO10" s="623">
        <v>0</v>
      </c>
    </row>
    <row r="11" spans="1:41" ht="24" customHeight="1">
      <c r="A11" s="234" t="s">
        <v>9</v>
      </c>
      <c r="B11" s="795">
        <v>0</v>
      </c>
      <c r="C11" s="792">
        <v>0</v>
      </c>
      <c r="D11" s="792">
        <v>0</v>
      </c>
      <c r="E11" s="792">
        <v>0</v>
      </c>
      <c r="F11" s="792">
        <v>0</v>
      </c>
      <c r="G11" s="792">
        <v>0</v>
      </c>
      <c r="H11" s="792">
        <v>0</v>
      </c>
      <c r="I11" s="792">
        <v>0</v>
      </c>
      <c r="J11" s="792">
        <v>0</v>
      </c>
      <c r="K11" s="792">
        <v>0</v>
      </c>
      <c r="L11" s="792">
        <v>0</v>
      </c>
      <c r="M11" s="792">
        <v>0</v>
      </c>
      <c r="N11" s="792">
        <v>0</v>
      </c>
      <c r="O11" s="792">
        <v>0</v>
      </c>
      <c r="P11" s="792">
        <v>0</v>
      </c>
      <c r="Q11" s="792">
        <v>0</v>
      </c>
      <c r="R11" s="792">
        <v>0</v>
      </c>
      <c r="S11" s="792">
        <v>0</v>
      </c>
      <c r="T11" s="792">
        <v>0</v>
      </c>
      <c r="U11" s="792">
        <v>0</v>
      </c>
      <c r="V11" s="792">
        <v>0</v>
      </c>
      <c r="W11" s="792">
        <v>0</v>
      </c>
      <c r="X11" s="792">
        <v>0</v>
      </c>
      <c r="Y11" s="792">
        <v>0</v>
      </c>
      <c r="Z11" s="792">
        <v>0</v>
      </c>
      <c r="AA11" s="792">
        <v>0</v>
      </c>
      <c r="AB11" s="792">
        <v>0</v>
      </c>
      <c r="AC11" s="792">
        <v>0</v>
      </c>
      <c r="AD11" s="792">
        <v>0</v>
      </c>
      <c r="AE11" s="792">
        <v>0</v>
      </c>
      <c r="AF11" s="792">
        <v>0</v>
      </c>
      <c r="AG11" s="792">
        <v>0</v>
      </c>
      <c r="AH11" s="792">
        <v>0</v>
      </c>
      <c r="AI11" s="792">
        <v>0</v>
      </c>
      <c r="AJ11" s="792">
        <v>0</v>
      </c>
      <c r="AK11" s="792">
        <v>0</v>
      </c>
      <c r="AL11" s="792">
        <v>0</v>
      </c>
      <c r="AM11" s="792">
        <v>0</v>
      </c>
      <c r="AN11" s="792">
        <v>0</v>
      </c>
      <c r="AO11" s="799">
        <v>0</v>
      </c>
    </row>
    <row r="12" spans="1:41" s="84" customFormat="1" ht="24" customHeight="1">
      <c r="A12" s="275" t="s">
        <v>754</v>
      </c>
      <c r="B12" s="796">
        <v>0</v>
      </c>
      <c r="C12" s="797">
        <v>0</v>
      </c>
      <c r="D12" s="797">
        <v>0</v>
      </c>
      <c r="E12" s="797">
        <v>0</v>
      </c>
      <c r="F12" s="797">
        <v>0</v>
      </c>
      <c r="G12" s="797">
        <v>0</v>
      </c>
      <c r="H12" s="797">
        <v>0</v>
      </c>
      <c r="I12" s="797">
        <v>0</v>
      </c>
      <c r="J12" s="797">
        <v>0</v>
      </c>
      <c r="K12" s="797">
        <v>0</v>
      </c>
      <c r="L12" s="797">
        <v>0</v>
      </c>
      <c r="M12" s="797">
        <v>0</v>
      </c>
      <c r="N12" s="797">
        <v>0</v>
      </c>
      <c r="O12" s="797">
        <v>0</v>
      </c>
      <c r="P12" s="797">
        <v>0</v>
      </c>
      <c r="Q12" s="797">
        <v>0</v>
      </c>
      <c r="R12" s="797">
        <v>0</v>
      </c>
      <c r="S12" s="797">
        <v>0</v>
      </c>
      <c r="T12" s="797">
        <v>0</v>
      </c>
      <c r="U12" s="797">
        <v>0</v>
      </c>
      <c r="V12" s="797">
        <v>0</v>
      </c>
      <c r="W12" s="797">
        <v>0</v>
      </c>
      <c r="X12" s="797">
        <v>0</v>
      </c>
      <c r="Y12" s="797">
        <v>0</v>
      </c>
      <c r="Z12" s="797">
        <v>0</v>
      </c>
      <c r="AA12" s="797">
        <v>0</v>
      </c>
      <c r="AB12" s="797">
        <v>0</v>
      </c>
      <c r="AC12" s="797">
        <v>0</v>
      </c>
      <c r="AD12" s="797">
        <v>0</v>
      </c>
      <c r="AE12" s="797">
        <v>0</v>
      </c>
      <c r="AF12" s="797">
        <v>0</v>
      </c>
      <c r="AG12" s="797">
        <v>0</v>
      </c>
      <c r="AH12" s="797">
        <v>0</v>
      </c>
      <c r="AI12" s="797">
        <v>0</v>
      </c>
      <c r="AJ12" s="797">
        <v>0</v>
      </c>
      <c r="AK12" s="797">
        <v>0</v>
      </c>
      <c r="AL12" s="797">
        <v>0</v>
      </c>
      <c r="AM12" s="797">
        <v>0</v>
      </c>
      <c r="AN12" s="797">
        <v>0</v>
      </c>
      <c r="AO12" s="800">
        <v>0</v>
      </c>
    </row>
    <row r="13" spans="1:41" ht="17.25" thickBot="1">
      <c r="A13" s="1601" t="s">
        <v>968</v>
      </c>
      <c r="B13" s="1602"/>
      <c r="C13" s="1602"/>
      <c r="D13" s="801"/>
      <c r="E13" s="802" t="s">
        <v>0</v>
      </c>
      <c r="F13" s="801"/>
      <c r="G13" s="801"/>
      <c r="H13" s="801"/>
      <c r="I13" s="802"/>
      <c r="J13" s="801"/>
      <c r="K13" s="801"/>
      <c r="L13" s="801"/>
      <c r="M13" s="802"/>
      <c r="N13" s="801"/>
      <c r="O13" s="801"/>
      <c r="P13" s="801"/>
      <c r="Q13" s="801"/>
      <c r="R13" s="801"/>
      <c r="S13" s="801"/>
      <c r="T13" s="801"/>
      <c r="U13" s="801"/>
      <c r="V13" s="801"/>
      <c r="W13" s="801"/>
      <c r="X13" s="801"/>
      <c r="Y13" s="801"/>
      <c r="Z13" s="491"/>
      <c r="AA13" s="491"/>
      <c r="AB13" s="491"/>
      <c r="AC13" s="491"/>
      <c r="AD13" s="491"/>
      <c r="AE13" s="491"/>
      <c r="AF13" s="491"/>
      <c r="AG13" s="491"/>
      <c r="AH13" s="491"/>
      <c r="AI13" s="491"/>
      <c r="AJ13" s="491"/>
      <c r="AK13" s="491"/>
      <c r="AL13" s="1550" t="s">
        <v>772</v>
      </c>
      <c r="AM13" s="1550"/>
      <c r="AN13" s="1550"/>
      <c r="AO13" s="1551"/>
    </row>
  </sheetData>
  <mergeCells count="16">
    <mergeCell ref="A1:E1"/>
    <mergeCell ref="A13:C13"/>
    <mergeCell ref="AL13:AO13"/>
    <mergeCell ref="AD5:AG5"/>
    <mergeCell ref="AH5:AK5"/>
    <mergeCell ref="AL5:AO5"/>
    <mergeCell ref="A4:A6"/>
    <mergeCell ref="B4:E5"/>
    <mergeCell ref="F4:Y4"/>
    <mergeCell ref="Z4:AO4"/>
    <mergeCell ref="F5:I5"/>
    <mergeCell ref="J5:M5"/>
    <mergeCell ref="N5:Q5"/>
    <mergeCell ref="R5:U5"/>
    <mergeCell ref="V5:Y5"/>
    <mergeCell ref="Z5:AC5"/>
  </mergeCells>
  <phoneticPr fontId="3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sqref="A1:H1"/>
    </sheetView>
  </sheetViews>
  <sheetFormatPr defaultRowHeight="16.5"/>
  <cols>
    <col min="1" max="10" width="12.625" customWidth="1"/>
    <col min="11" max="11" width="18.125" customWidth="1"/>
    <col min="12" max="12" width="18.625" customWidth="1"/>
    <col min="13" max="13" width="12.625" customWidth="1"/>
    <col min="14" max="14" width="16.25" customWidth="1"/>
    <col min="15" max="15" width="12.625" customWidth="1"/>
  </cols>
  <sheetData>
    <row r="1" spans="1:15" ht="24.75" customHeight="1">
      <c r="A1" s="1498" t="s">
        <v>1015</v>
      </c>
      <c r="B1" s="1498"/>
      <c r="C1" s="1498"/>
      <c r="D1" s="1498"/>
      <c r="E1" s="1498"/>
      <c r="F1" s="1498"/>
      <c r="G1" s="1498"/>
      <c r="H1" s="1498"/>
      <c r="I1" s="11"/>
      <c r="J1" s="11"/>
      <c r="K1" s="11"/>
      <c r="L1" s="11"/>
      <c r="M1" s="11"/>
      <c r="N1" s="4"/>
      <c r="O1" s="4"/>
    </row>
    <row r="2" spans="1:15" ht="17.25" thickBot="1">
      <c r="A2" s="11"/>
      <c r="B2" s="11"/>
      <c r="C2" s="33"/>
      <c r="D2" s="11"/>
      <c r="E2" s="11"/>
      <c r="F2" s="11"/>
      <c r="G2" s="11"/>
      <c r="H2" s="11"/>
      <c r="I2" s="11"/>
      <c r="J2" s="11"/>
      <c r="K2" s="11"/>
      <c r="L2" s="11"/>
      <c r="M2" s="11"/>
      <c r="N2" s="4"/>
      <c r="O2" s="4"/>
    </row>
    <row r="3" spans="1:15">
      <c r="A3" s="493" t="s">
        <v>780</v>
      </c>
      <c r="B3" s="812"/>
      <c r="C3" s="812"/>
      <c r="D3" s="812"/>
      <c r="E3" s="812"/>
      <c r="F3" s="812"/>
      <c r="G3" s="812"/>
      <c r="H3" s="812"/>
      <c r="I3" s="812"/>
      <c r="J3" s="812"/>
      <c r="K3" s="812"/>
      <c r="L3" s="812"/>
      <c r="M3" s="812"/>
      <c r="N3" s="1506" t="s">
        <v>782</v>
      </c>
      <c r="O3" s="1507"/>
    </row>
    <row r="4" spans="1:15" ht="43.5" customHeight="1">
      <c r="A4" s="1496" t="s">
        <v>969</v>
      </c>
      <c r="B4" s="1332" t="s">
        <v>784</v>
      </c>
      <c r="C4" s="1333"/>
      <c r="D4" s="1333"/>
      <c r="E4" s="1333"/>
      <c r="F4" s="1333"/>
      <c r="G4" s="1333"/>
      <c r="H4" s="1333"/>
      <c r="I4" s="1334"/>
      <c r="J4" s="1332" t="s">
        <v>389</v>
      </c>
      <c r="K4" s="1343"/>
      <c r="L4" s="1343"/>
      <c r="M4" s="1343"/>
      <c r="N4" s="1343"/>
      <c r="O4" s="1590"/>
    </row>
    <row r="5" spans="1:15" ht="36.75" customHeight="1">
      <c r="A5" s="1497"/>
      <c r="B5" s="1325" t="s">
        <v>377</v>
      </c>
      <c r="C5" s="1326"/>
      <c r="D5" s="1322" t="s">
        <v>378</v>
      </c>
      <c r="E5" s="1323"/>
      <c r="F5" s="1322" t="s">
        <v>379</v>
      </c>
      <c r="G5" s="1323"/>
      <c r="H5" s="1322" t="s">
        <v>380</v>
      </c>
      <c r="I5" s="1323"/>
      <c r="J5" s="1369"/>
      <c r="K5" s="1607" t="s">
        <v>390</v>
      </c>
      <c r="L5" s="1319" t="s">
        <v>391</v>
      </c>
      <c r="M5" s="1319" t="s">
        <v>392</v>
      </c>
      <c r="N5" s="1319" t="s">
        <v>393</v>
      </c>
      <c r="O5" s="1341" t="s">
        <v>394</v>
      </c>
    </row>
    <row r="6" spans="1:15" ht="45.75" customHeight="1">
      <c r="A6" s="1497"/>
      <c r="B6" s="170" t="s">
        <v>382</v>
      </c>
      <c r="C6" s="170" t="s">
        <v>388</v>
      </c>
      <c r="D6" s="170" t="s">
        <v>383</v>
      </c>
      <c r="E6" s="170" t="s">
        <v>387</v>
      </c>
      <c r="F6" s="170" t="s">
        <v>381</v>
      </c>
      <c r="G6" s="170" t="s">
        <v>386</v>
      </c>
      <c r="H6" s="170" t="s">
        <v>384</v>
      </c>
      <c r="I6" s="170" t="s">
        <v>385</v>
      </c>
      <c r="J6" s="1320"/>
      <c r="K6" s="1608"/>
      <c r="L6" s="1355"/>
      <c r="M6" s="1320"/>
      <c r="N6" s="1355"/>
      <c r="O6" s="1606"/>
    </row>
    <row r="7" spans="1:15" ht="24" customHeight="1">
      <c r="A7" s="210" t="s">
        <v>5</v>
      </c>
      <c r="B7" s="803">
        <v>0</v>
      </c>
      <c r="C7" s="804">
        <v>0</v>
      </c>
      <c r="D7" s="804">
        <v>0</v>
      </c>
      <c r="E7" s="804">
        <v>0</v>
      </c>
      <c r="F7" s="805">
        <v>0</v>
      </c>
      <c r="G7" s="805">
        <v>0</v>
      </c>
      <c r="H7" s="805">
        <v>0</v>
      </c>
      <c r="I7" s="805">
        <v>0</v>
      </c>
      <c r="J7" s="804">
        <v>0</v>
      </c>
      <c r="K7" s="804">
        <v>0</v>
      </c>
      <c r="L7" s="804">
        <v>0</v>
      </c>
      <c r="M7" s="804">
        <v>0</v>
      </c>
      <c r="N7" s="804">
        <v>0</v>
      </c>
      <c r="O7" s="813">
        <v>0</v>
      </c>
    </row>
    <row r="8" spans="1:15" ht="24" customHeight="1">
      <c r="A8" s="191" t="s">
        <v>37</v>
      </c>
      <c r="B8" s="806">
        <v>0</v>
      </c>
      <c r="C8" s="807">
        <v>0</v>
      </c>
      <c r="D8" s="807">
        <v>0</v>
      </c>
      <c r="E8" s="807">
        <v>0</v>
      </c>
      <c r="F8" s="807">
        <v>0</v>
      </c>
      <c r="G8" s="807">
        <v>0</v>
      </c>
      <c r="H8" s="807">
        <v>0</v>
      </c>
      <c r="I8" s="807">
        <v>0</v>
      </c>
      <c r="J8" s="807">
        <v>0</v>
      </c>
      <c r="K8" s="807">
        <v>0</v>
      </c>
      <c r="L8" s="807">
        <v>0</v>
      </c>
      <c r="M8" s="807">
        <v>0</v>
      </c>
      <c r="N8" s="807">
        <v>0</v>
      </c>
      <c r="O8" s="814">
        <v>0</v>
      </c>
    </row>
    <row r="9" spans="1:15" ht="24" customHeight="1">
      <c r="A9" s="191" t="s">
        <v>7</v>
      </c>
      <c r="B9" s="806">
        <v>0</v>
      </c>
      <c r="C9" s="807">
        <v>0</v>
      </c>
      <c r="D9" s="807">
        <v>0</v>
      </c>
      <c r="E9" s="807">
        <v>0</v>
      </c>
      <c r="F9" s="807">
        <v>0</v>
      </c>
      <c r="G9" s="807">
        <v>0</v>
      </c>
      <c r="H9" s="807">
        <v>0</v>
      </c>
      <c r="I9" s="807">
        <v>0</v>
      </c>
      <c r="J9" s="807">
        <v>0</v>
      </c>
      <c r="K9" s="807">
        <v>0</v>
      </c>
      <c r="L9" s="807">
        <v>0</v>
      </c>
      <c r="M9" s="807">
        <v>0</v>
      </c>
      <c r="N9" s="807">
        <v>0</v>
      </c>
      <c r="O9" s="814">
        <v>0</v>
      </c>
    </row>
    <row r="10" spans="1:15" ht="24" customHeight="1">
      <c r="A10" s="191" t="s">
        <v>8</v>
      </c>
      <c r="B10" s="806">
        <v>0</v>
      </c>
      <c r="C10" s="807">
        <v>0</v>
      </c>
      <c r="D10" s="807">
        <v>0</v>
      </c>
      <c r="E10" s="807">
        <v>0</v>
      </c>
      <c r="F10" s="807">
        <v>0</v>
      </c>
      <c r="G10" s="807">
        <v>0</v>
      </c>
      <c r="H10" s="807">
        <v>0</v>
      </c>
      <c r="I10" s="807">
        <v>0</v>
      </c>
      <c r="J10" s="807">
        <v>0</v>
      </c>
      <c r="K10" s="807">
        <v>0</v>
      </c>
      <c r="L10" s="807">
        <v>0</v>
      </c>
      <c r="M10" s="807">
        <v>0</v>
      </c>
      <c r="N10" s="807">
        <v>0</v>
      </c>
      <c r="O10" s="814">
        <v>0</v>
      </c>
    </row>
    <row r="11" spans="1:15" ht="24" customHeight="1">
      <c r="A11" s="192" t="s">
        <v>9</v>
      </c>
      <c r="B11" s="808">
        <v>0</v>
      </c>
      <c r="C11" s="809">
        <v>0</v>
      </c>
      <c r="D11" s="809">
        <v>0</v>
      </c>
      <c r="E11" s="809">
        <v>0</v>
      </c>
      <c r="F11" s="809">
        <v>0</v>
      </c>
      <c r="G11" s="809">
        <v>0</v>
      </c>
      <c r="H11" s="809">
        <v>0</v>
      </c>
      <c r="I11" s="809">
        <v>0</v>
      </c>
      <c r="J11" s="809">
        <v>0</v>
      </c>
      <c r="K11" s="809">
        <v>0</v>
      </c>
      <c r="L11" s="809">
        <v>0</v>
      </c>
      <c r="M11" s="809">
        <v>0</v>
      </c>
      <c r="N11" s="809">
        <v>0</v>
      </c>
      <c r="O11" s="815">
        <v>0</v>
      </c>
    </row>
    <row r="12" spans="1:15" s="84" customFormat="1" ht="24" customHeight="1">
      <c r="A12" s="275" t="s">
        <v>781</v>
      </c>
      <c r="B12" s="810">
        <v>0</v>
      </c>
      <c r="C12" s="811">
        <v>0</v>
      </c>
      <c r="D12" s="811">
        <v>0</v>
      </c>
      <c r="E12" s="811">
        <v>0</v>
      </c>
      <c r="F12" s="811">
        <v>0</v>
      </c>
      <c r="G12" s="811">
        <v>0</v>
      </c>
      <c r="H12" s="811">
        <v>0</v>
      </c>
      <c r="I12" s="811">
        <v>0</v>
      </c>
      <c r="J12" s="811">
        <v>0</v>
      </c>
      <c r="K12" s="811">
        <v>0</v>
      </c>
      <c r="L12" s="811">
        <v>0</v>
      </c>
      <c r="M12" s="811">
        <v>0</v>
      </c>
      <c r="N12" s="811">
        <v>0</v>
      </c>
      <c r="O12" s="816">
        <v>0</v>
      </c>
    </row>
    <row r="13" spans="1:15" s="149" customFormat="1" ht="14.25" thickBot="1">
      <c r="A13" s="281" t="s">
        <v>970</v>
      </c>
      <c r="B13" s="627"/>
      <c r="C13" s="627"/>
      <c r="D13" s="627"/>
      <c r="E13" s="627"/>
      <c r="F13" s="627"/>
      <c r="G13" s="627"/>
      <c r="H13" s="627"/>
      <c r="I13" s="627"/>
      <c r="J13" s="627"/>
      <c r="K13" s="627"/>
      <c r="L13" s="1550" t="s">
        <v>783</v>
      </c>
      <c r="M13" s="1550"/>
      <c r="N13" s="1550"/>
      <c r="O13" s="1551"/>
    </row>
  </sheetData>
  <mergeCells count="16">
    <mergeCell ref="N3:O3"/>
    <mergeCell ref="L13:O13"/>
    <mergeCell ref="A1:H1"/>
    <mergeCell ref="M5:M6"/>
    <mergeCell ref="N5:N6"/>
    <mergeCell ref="O5:O6"/>
    <mergeCell ref="A4:A6"/>
    <mergeCell ref="B4:I4"/>
    <mergeCell ref="J4:O4"/>
    <mergeCell ref="B5:C5"/>
    <mergeCell ref="D5:E5"/>
    <mergeCell ref="F5:G5"/>
    <mergeCell ref="H5:I5"/>
    <mergeCell ref="J5:J6"/>
    <mergeCell ref="K5:K6"/>
    <mergeCell ref="L5:L6"/>
  </mergeCells>
  <phoneticPr fontId="3" type="noConversion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"/>
  <sheetViews>
    <sheetView workbookViewId="0">
      <selection sqref="A1:K1"/>
    </sheetView>
  </sheetViews>
  <sheetFormatPr defaultRowHeight="16.5"/>
  <cols>
    <col min="2" max="2" width="11.75" customWidth="1"/>
    <col min="3" max="3" width="12.125" customWidth="1"/>
    <col min="4" max="5" width="12.125" style="84" customWidth="1"/>
    <col min="6" max="6" width="10.375" customWidth="1"/>
    <col min="7" max="8" width="10.375" style="84" customWidth="1"/>
    <col min="9" max="9" width="12" customWidth="1"/>
    <col min="10" max="10" width="12.625" customWidth="1"/>
    <col min="11" max="11" width="12.5" customWidth="1"/>
    <col min="12" max="12" width="11.625" customWidth="1"/>
    <col min="14" max="14" width="13.75" customWidth="1"/>
    <col min="15" max="15" width="29.125" customWidth="1"/>
    <col min="16" max="16" width="13.25" customWidth="1"/>
    <col min="17" max="17" width="11.625" customWidth="1"/>
    <col min="18" max="18" width="13" customWidth="1"/>
    <col min="19" max="19" width="23.75" customWidth="1"/>
    <col min="20" max="20" width="16" customWidth="1"/>
    <col min="21" max="21" width="12" customWidth="1"/>
    <col min="22" max="22" width="12.25" customWidth="1"/>
    <col min="23" max="23" width="22.625" customWidth="1"/>
    <col min="24" max="24" width="14.625" customWidth="1"/>
    <col min="25" max="25" width="10.125" customWidth="1"/>
    <col min="26" max="26" width="12.375" customWidth="1"/>
    <col min="27" max="27" width="13.625" customWidth="1"/>
    <col min="28" max="28" width="10.375" customWidth="1"/>
  </cols>
  <sheetData>
    <row r="1" spans="1:28" ht="24" customHeight="1">
      <c r="A1" s="1446" t="s">
        <v>972</v>
      </c>
      <c r="B1" s="1446"/>
      <c r="C1" s="1446"/>
      <c r="D1" s="1446"/>
      <c r="E1" s="1446"/>
      <c r="F1" s="1446"/>
      <c r="G1" s="1446"/>
      <c r="H1" s="1446"/>
      <c r="I1" s="1446"/>
      <c r="J1" s="1446"/>
      <c r="K1" s="1446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4"/>
      <c r="AA1" s="4"/>
      <c r="AB1" s="4"/>
    </row>
    <row r="2" spans="1:28" s="84" customFormat="1" ht="19.5" thickBo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83"/>
      <c r="AA2" s="83"/>
      <c r="AB2" s="83"/>
    </row>
    <row r="3" spans="1:28">
      <c r="A3" s="493" t="s">
        <v>55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264" t="s">
        <v>0</v>
      </c>
      <c r="U3" s="485"/>
      <c r="V3" s="485"/>
      <c r="W3" s="485"/>
      <c r="X3" s="485"/>
      <c r="Y3" s="485"/>
      <c r="Z3" s="263"/>
      <c r="AA3" s="1506" t="s">
        <v>787</v>
      </c>
      <c r="AB3" s="1507"/>
    </row>
    <row r="4" spans="1:28" ht="46.5" customHeight="1">
      <c r="A4" s="1634" t="s">
        <v>395</v>
      </c>
      <c r="B4" s="1609" t="s">
        <v>396</v>
      </c>
      <c r="C4" s="1610"/>
      <c r="D4" s="1610"/>
      <c r="E4" s="1610"/>
      <c r="F4" s="1610"/>
      <c r="G4" s="1610"/>
      <c r="H4" s="1610"/>
      <c r="I4" s="1610"/>
      <c r="J4" s="1610"/>
      <c r="K4" s="1611"/>
      <c r="L4" s="1612" t="s">
        <v>795</v>
      </c>
      <c r="M4" s="1613"/>
      <c r="N4" s="1613"/>
      <c r="O4" s="1613"/>
      <c r="P4" s="1612" t="s">
        <v>398</v>
      </c>
      <c r="Q4" s="1613"/>
      <c r="R4" s="1613"/>
      <c r="S4" s="1613"/>
      <c r="T4" s="1612" t="s">
        <v>399</v>
      </c>
      <c r="U4" s="1613"/>
      <c r="V4" s="1613"/>
      <c r="W4" s="1613"/>
      <c r="X4" s="1609" t="s">
        <v>400</v>
      </c>
      <c r="Y4" s="1610"/>
      <c r="Z4" s="1610"/>
      <c r="AA4" s="1610"/>
      <c r="AB4" s="825"/>
    </row>
    <row r="5" spans="1:28" ht="36" customHeight="1">
      <c r="A5" s="1635"/>
      <c r="B5" s="1614" t="s">
        <v>344</v>
      </c>
      <c r="C5" s="1616" t="s">
        <v>792</v>
      </c>
      <c r="D5" s="1617"/>
      <c r="E5" s="1618"/>
      <c r="F5" s="1616" t="s">
        <v>348</v>
      </c>
      <c r="G5" s="1617"/>
      <c r="H5" s="1618"/>
      <c r="I5" s="1616" t="s">
        <v>793</v>
      </c>
      <c r="J5" s="1617"/>
      <c r="K5" s="1618"/>
      <c r="L5" s="1614" t="s">
        <v>403</v>
      </c>
      <c r="M5" s="1614" t="s">
        <v>346</v>
      </c>
      <c r="N5" s="1614" t="s">
        <v>348</v>
      </c>
      <c r="O5" s="1614" t="s">
        <v>793</v>
      </c>
      <c r="P5" s="1614" t="s">
        <v>404</v>
      </c>
      <c r="Q5" s="1614" t="s">
        <v>405</v>
      </c>
      <c r="R5" s="1614" t="s">
        <v>406</v>
      </c>
      <c r="S5" s="1614" t="s">
        <v>793</v>
      </c>
      <c r="T5" s="1614" t="s">
        <v>344</v>
      </c>
      <c r="U5" s="1614" t="s">
        <v>408</v>
      </c>
      <c r="V5" s="1614" t="s">
        <v>407</v>
      </c>
      <c r="W5" s="1614" t="s">
        <v>793</v>
      </c>
      <c r="X5" s="1614" t="s">
        <v>410</v>
      </c>
      <c r="Y5" s="1614" t="s">
        <v>409</v>
      </c>
      <c r="Z5" s="1614" t="s">
        <v>407</v>
      </c>
      <c r="AA5" s="1616" t="s">
        <v>794</v>
      </c>
      <c r="AB5" s="1619"/>
    </row>
    <row r="6" spans="1:28" ht="36" customHeight="1">
      <c r="A6" s="1636"/>
      <c r="B6" s="1615"/>
      <c r="C6" s="821"/>
      <c r="D6" s="822" t="s">
        <v>789</v>
      </c>
      <c r="E6" s="823" t="s">
        <v>791</v>
      </c>
      <c r="F6" s="824"/>
      <c r="G6" s="822" t="s">
        <v>789</v>
      </c>
      <c r="H6" s="823" t="s">
        <v>791</v>
      </c>
      <c r="I6" s="821"/>
      <c r="J6" s="823" t="s">
        <v>397</v>
      </c>
      <c r="K6" s="823" t="s">
        <v>100</v>
      </c>
      <c r="L6" s="1615"/>
      <c r="M6" s="1615"/>
      <c r="N6" s="1615"/>
      <c r="O6" s="1615"/>
      <c r="P6" s="1615"/>
      <c r="Q6" s="1615"/>
      <c r="R6" s="1615"/>
      <c r="S6" s="1615"/>
      <c r="T6" s="1615"/>
      <c r="U6" s="1615"/>
      <c r="V6" s="1615"/>
      <c r="W6" s="1615"/>
      <c r="X6" s="1615"/>
      <c r="Y6" s="1615"/>
      <c r="Z6" s="1615"/>
      <c r="AA6" s="1620"/>
      <c r="AB6" s="1621"/>
    </row>
    <row r="7" spans="1:28" ht="24" customHeight="1">
      <c r="A7" s="826" t="s">
        <v>5</v>
      </c>
      <c r="B7" s="817">
        <v>3</v>
      </c>
      <c r="C7" s="818">
        <v>3</v>
      </c>
      <c r="D7" s="818"/>
      <c r="E7" s="818"/>
      <c r="F7" s="818">
        <v>12</v>
      </c>
      <c r="G7" s="818"/>
      <c r="H7" s="818"/>
      <c r="I7" s="818">
        <v>96</v>
      </c>
      <c r="J7" s="239">
        <v>52</v>
      </c>
      <c r="K7" s="239">
        <v>44</v>
      </c>
      <c r="L7" s="818">
        <v>3</v>
      </c>
      <c r="M7" s="818">
        <v>3</v>
      </c>
      <c r="N7" s="818">
        <v>12</v>
      </c>
      <c r="O7" s="818">
        <v>96</v>
      </c>
      <c r="P7" s="723">
        <v>0</v>
      </c>
      <c r="Q7" s="723">
        <v>0</v>
      </c>
      <c r="R7" s="723">
        <v>0</v>
      </c>
      <c r="S7" s="723">
        <v>0</v>
      </c>
      <c r="T7" s="723">
        <v>0</v>
      </c>
      <c r="U7" s="723">
        <v>0</v>
      </c>
      <c r="V7" s="723">
        <v>0</v>
      </c>
      <c r="W7" s="723">
        <v>0</v>
      </c>
      <c r="X7" s="723">
        <v>0</v>
      </c>
      <c r="Y7" s="723">
        <v>0</v>
      </c>
      <c r="Z7" s="723">
        <v>0</v>
      </c>
      <c r="AA7" s="1622">
        <v>0</v>
      </c>
      <c r="AB7" s="1623"/>
    </row>
    <row r="8" spans="1:28" ht="24" customHeight="1">
      <c r="A8" s="827" t="s">
        <v>6</v>
      </c>
      <c r="B8" s="722">
        <v>3</v>
      </c>
      <c r="C8" s="723">
        <v>11</v>
      </c>
      <c r="D8" s="723"/>
      <c r="E8" s="723"/>
      <c r="F8" s="723">
        <v>14</v>
      </c>
      <c r="G8" s="723"/>
      <c r="H8" s="723"/>
      <c r="I8" s="723">
        <v>94</v>
      </c>
      <c r="J8" s="723">
        <v>52</v>
      </c>
      <c r="K8" s="723">
        <v>42</v>
      </c>
      <c r="L8" s="723">
        <v>3</v>
      </c>
      <c r="M8" s="723">
        <v>11</v>
      </c>
      <c r="N8" s="723">
        <v>14</v>
      </c>
      <c r="O8" s="723">
        <v>94</v>
      </c>
      <c r="P8" s="723">
        <v>0</v>
      </c>
      <c r="Q8" s="723">
        <v>0</v>
      </c>
      <c r="R8" s="723">
        <v>0</v>
      </c>
      <c r="S8" s="723">
        <v>0</v>
      </c>
      <c r="T8" s="723">
        <v>0</v>
      </c>
      <c r="U8" s="723">
        <v>0</v>
      </c>
      <c r="V8" s="723">
        <v>0</v>
      </c>
      <c r="W8" s="723">
        <v>0</v>
      </c>
      <c r="X8" s="723">
        <v>0</v>
      </c>
      <c r="Y8" s="723">
        <v>0</v>
      </c>
      <c r="Z8" s="723">
        <v>0</v>
      </c>
      <c r="AA8" s="1624">
        <v>0</v>
      </c>
      <c r="AB8" s="1625"/>
    </row>
    <row r="9" spans="1:28" ht="24" customHeight="1">
      <c r="A9" s="827" t="s">
        <v>7</v>
      </c>
      <c r="B9" s="698">
        <v>3</v>
      </c>
      <c r="C9" s="699">
        <v>19</v>
      </c>
      <c r="D9" s="699"/>
      <c r="E9" s="699"/>
      <c r="F9" s="699">
        <v>7</v>
      </c>
      <c r="G9" s="699"/>
      <c r="H9" s="699"/>
      <c r="I9" s="699">
        <v>106</v>
      </c>
      <c r="J9" s="699">
        <v>61</v>
      </c>
      <c r="K9" s="699">
        <v>45</v>
      </c>
      <c r="L9" s="699">
        <v>3</v>
      </c>
      <c r="M9" s="699">
        <v>19</v>
      </c>
      <c r="N9" s="699">
        <v>7</v>
      </c>
      <c r="O9" s="699">
        <v>106</v>
      </c>
      <c r="P9" s="699">
        <v>0</v>
      </c>
      <c r="Q9" s="699">
        <v>0</v>
      </c>
      <c r="R9" s="699">
        <v>0</v>
      </c>
      <c r="S9" s="699">
        <v>0</v>
      </c>
      <c r="T9" s="699">
        <v>0</v>
      </c>
      <c r="U9" s="699">
        <v>0</v>
      </c>
      <c r="V9" s="699">
        <v>0</v>
      </c>
      <c r="W9" s="699">
        <v>0</v>
      </c>
      <c r="X9" s="699">
        <v>0</v>
      </c>
      <c r="Y9" s="699">
        <v>0</v>
      </c>
      <c r="Z9" s="699">
        <v>0</v>
      </c>
      <c r="AA9" s="1626">
        <v>0</v>
      </c>
      <c r="AB9" s="1627"/>
    </row>
    <row r="10" spans="1:28" ht="24" customHeight="1">
      <c r="A10" s="827" t="s">
        <v>8</v>
      </c>
      <c r="B10" s="819">
        <v>3</v>
      </c>
      <c r="C10" s="820">
        <v>17</v>
      </c>
      <c r="D10" s="820"/>
      <c r="E10" s="820"/>
      <c r="F10" s="820">
        <v>22</v>
      </c>
      <c r="G10" s="820"/>
      <c r="H10" s="820"/>
      <c r="I10" s="820">
        <v>101</v>
      </c>
      <c r="J10" s="820">
        <v>54</v>
      </c>
      <c r="K10" s="820">
        <v>47</v>
      </c>
      <c r="L10" s="820">
        <v>3</v>
      </c>
      <c r="M10" s="820">
        <v>17</v>
      </c>
      <c r="N10" s="820">
        <v>22</v>
      </c>
      <c r="O10" s="820">
        <v>101</v>
      </c>
      <c r="P10" s="820">
        <v>0</v>
      </c>
      <c r="Q10" s="820">
        <v>0</v>
      </c>
      <c r="R10" s="820">
        <v>0</v>
      </c>
      <c r="S10" s="820">
        <v>0</v>
      </c>
      <c r="T10" s="820">
        <v>0</v>
      </c>
      <c r="U10" s="820">
        <v>0</v>
      </c>
      <c r="V10" s="820">
        <v>0</v>
      </c>
      <c r="W10" s="820">
        <v>0</v>
      </c>
      <c r="X10" s="820">
        <v>0</v>
      </c>
      <c r="Y10" s="820">
        <v>0</v>
      </c>
      <c r="Z10" s="820">
        <v>0</v>
      </c>
      <c r="AA10" s="1628">
        <v>0</v>
      </c>
      <c r="AB10" s="1629"/>
    </row>
    <row r="11" spans="1:28" ht="24" customHeight="1">
      <c r="A11" s="828" t="s">
        <v>9</v>
      </c>
      <c r="B11" s="347">
        <v>3</v>
      </c>
      <c r="C11" s="346">
        <v>13</v>
      </c>
      <c r="D11" s="346"/>
      <c r="E11" s="346"/>
      <c r="F11" s="346">
        <v>11</v>
      </c>
      <c r="G11" s="346"/>
      <c r="H11" s="346"/>
      <c r="I11" s="346">
        <v>103</v>
      </c>
      <c r="J11" s="346">
        <v>52</v>
      </c>
      <c r="K11" s="346">
        <v>51</v>
      </c>
      <c r="L11" s="346">
        <v>3</v>
      </c>
      <c r="M11" s="346">
        <v>13</v>
      </c>
      <c r="N11" s="346">
        <v>11</v>
      </c>
      <c r="O11" s="346">
        <v>103</v>
      </c>
      <c r="P11" s="346">
        <v>0</v>
      </c>
      <c r="Q11" s="346">
        <v>0</v>
      </c>
      <c r="R11" s="346">
        <v>0</v>
      </c>
      <c r="S11" s="346">
        <v>0</v>
      </c>
      <c r="T11" s="346">
        <v>0</v>
      </c>
      <c r="U11" s="346">
        <v>0</v>
      </c>
      <c r="V11" s="346">
        <v>0</v>
      </c>
      <c r="W11" s="346">
        <v>0</v>
      </c>
      <c r="X11" s="346">
        <v>0</v>
      </c>
      <c r="Y11" s="346">
        <v>0</v>
      </c>
      <c r="Z11" s="346">
        <v>0</v>
      </c>
      <c r="AA11" s="1630">
        <v>0</v>
      </c>
      <c r="AB11" s="1631"/>
    </row>
    <row r="12" spans="1:28" s="84" customFormat="1" ht="24" customHeight="1">
      <c r="A12" s="829" t="s">
        <v>785</v>
      </c>
      <c r="B12" s="789">
        <v>3</v>
      </c>
      <c r="C12" s="789">
        <v>6</v>
      </c>
      <c r="D12" s="789">
        <v>3</v>
      </c>
      <c r="E12" s="789">
        <v>3</v>
      </c>
      <c r="F12" s="789">
        <v>14</v>
      </c>
      <c r="G12" s="789">
        <v>5</v>
      </c>
      <c r="H12" s="789">
        <v>9</v>
      </c>
      <c r="I12" s="789">
        <v>90</v>
      </c>
      <c r="J12" s="789">
        <v>47</v>
      </c>
      <c r="K12" s="789">
        <v>43</v>
      </c>
      <c r="L12" s="789">
        <v>3</v>
      </c>
      <c r="M12" s="789">
        <v>6</v>
      </c>
      <c r="N12" s="789">
        <v>14</v>
      </c>
      <c r="O12" s="789">
        <v>90</v>
      </c>
      <c r="P12" s="789">
        <v>0</v>
      </c>
      <c r="Q12" s="789">
        <v>0</v>
      </c>
      <c r="R12" s="789">
        <v>0</v>
      </c>
      <c r="S12" s="789">
        <v>0</v>
      </c>
      <c r="T12" s="789">
        <v>0</v>
      </c>
      <c r="U12" s="789">
        <v>0</v>
      </c>
      <c r="V12" s="789">
        <v>0</v>
      </c>
      <c r="W12" s="789">
        <v>0</v>
      </c>
      <c r="X12" s="789">
        <v>0</v>
      </c>
      <c r="Y12" s="789">
        <v>0</v>
      </c>
      <c r="Z12" s="789">
        <v>0</v>
      </c>
      <c r="AA12" s="1632">
        <v>0</v>
      </c>
      <c r="AB12" s="1633"/>
    </row>
    <row r="13" spans="1:28" ht="17.25" thickBot="1">
      <c r="A13" s="281" t="s">
        <v>971</v>
      </c>
      <c r="B13" s="565"/>
      <c r="C13" s="565"/>
      <c r="D13" s="565"/>
      <c r="E13" s="565"/>
      <c r="F13" s="565"/>
      <c r="G13" s="565"/>
      <c r="H13" s="565"/>
      <c r="I13" s="565"/>
      <c r="J13" s="565"/>
      <c r="K13" s="565"/>
      <c r="L13" s="565"/>
      <c r="M13" s="830" t="s">
        <v>0</v>
      </c>
      <c r="N13" s="565"/>
      <c r="O13" s="565"/>
      <c r="P13" s="565"/>
      <c r="Q13" s="830" t="s">
        <v>0</v>
      </c>
      <c r="R13" s="565"/>
      <c r="S13" s="565"/>
      <c r="T13" s="565"/>
      <c r="U13" s="830" t="s">
        <v>0</v>
      </c>
      <c r="V13" s="565"/>
      <c r="W13" s="565"/>
      <c r="X13" s="565"/>
      <c r="Y13" s="1550" t="s">
        <v>786</v>
      </c>
      <c r="Z13" s="1550"/>
      <c r="AA13" s="1550"/>
      <c r="AB13" s="1551"/>
    </row>
  </sheetData>
  <mergeCells count="35">
    <mergeCell ref="A1:K1"/>
    <mergeCell ref="Y13:AB13"/>
    <mergeCell ref="AA3:AB3"/>
    <mergeCell ref="C5:E5"/>
    <mergeCell ref="F5:H5"/>
    <mergeCell ref="AA5:AB6"/>
    <mergeCell ref="AA7:AB7"/>
    <mergeCell ref="AA8:AB8"/>
    <mergeCell ref="AA9:AB9"/>
    <mergeCell ref="AA10:AB10"/>
    <mergeCell ref="AA11:AB11"/>
    <mergeCell ref="AA12:AB12"/>
    <mergeCell ref="A4:A6"/>
    <mergeCell ref="T4:W4"/>
    <mergeCell ref="X4:AA4"/>
    <mergeCell ref="B5:B6"/>
    <mergeCell ref="X5:X6"/>
    <mergeCell ref="Y5:Y6"/>
    <mergeCell ref="Z5:Z6"/>
    <mergeCell ref="T5:T6"/>
    <mergeCell ref="U5:U6"/>
    <mergeCell ref="V5:V6"/>
    <mergeCell ref="W5:W6"/>
    <mergeCell ref="B4:K4"/>
    <mergeCell ref="L4:O4"/>
    <mergeCell ref="P4:S4"/>
    <mergeCell ref="R5:R6"/>
    <mergeCell ref="S5:S6"/>
    <mergeCell ref="P5:P6"/>
    <mergeCell ref="I5:K5"/>
    <mergeCell ref="Q5:Q6"/>
    <mergeCell ref="L5:L6"/>
    <mergeCell ref="M5:M6"/>
    <mergeCell ref="N5:N6"/>
    <mergeCell ref="O5:O6"/>
  </mergeCells>
  <phoneticPr fontId="3" type="noConversion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"/>
  <sheetViews>
    <sheetView workbookViewId="0"/>
  </sheetViews>
  <sheetFormatPr defaultRowHeight="16.5"/>
  <cols>
    <col min="1" max="1" width="10.625" customWidth="1"/>
    <col min="2" max="2" width="12.375" customWidth="1"/>
    <col min="4" max="4" width="10.625" customWidth="1"/>
    <col min="5" max="5" width="15.75" customWidth="1"/>
    <col min="6" max="6" width="11.625" customWidth="1"/>
    <col min="8" max="8" width="14.5" customWidth="1"/>
    <col min="9" max="9" width="10.625" customWidth="1"/>
    <col min="10" max="10" width="12.25" customWidth="1"/>
    <col min="11" max="11" width="9.875" customWidth="1"/>
    <col min="12" max="12" width="10.125" customWidth="1"/>
    <col min="16" max="16" width="13.625" customWidth="1"/>
    <col min="17" max="17" width="16" customWidth="1"/>
    <col min="18" max="18" width="12.375" customWidth="1"/>
    <col min="19" max="19" width="14.625" customWidth="1"/>
    <col min="20" max="20" width="14.125" customWidth="1"/>
    <col min="21" max="21" width="12.375" customWidth="1"/>
    <col min="22" max="22" width="15.375" customWidth="1"/>
    <col min="23" max="23" width="13" customWidth="1"/>
    <col min="24" max="24" width="14.5" customWidth="1"/>
  </cols>
  <sheetData>
    <row r="1" spans="1:24" ht="24" customHeight="1">
      <c r="A1" s="100" t="s">
        <v>1016</v>
      </c>
      <c r="B1" s="11"/>
      <c r="C1" s="8"/>
      <c r="D1" s="9"/>
      <c r="E1" s="9"/>
      <c r="F1" s="4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4"/>
      <c r="X1" s="4"/>
    </row>
    <row r="2" spans="1:24">
      <c r="A2" s="9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4"/>
      <c r="X2" s="4"/>
    </row>
    <row r="3" spans="1:24" ht="17.25" customHeight="1">
      <c r="A3" s="92" t="s">
        <v>63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9" t="s">
        <v>0</v>
      </c>
      <c r="M3" s="11"/>
      <c r="N3" s="11"/>
      <c r="O3" s="11"/>
      <c r="P3" s="11"/>
      <c r="Q3" s="9" t="s">
        <v>0</v>
      </c>
      <c r="R3" s="11"/>
      <c r="S3" s="11"/>
      <c r="T3" s="11"/>
      <c r="U3" s="11"/>
      <c r="V3" s="11"/>
      <c r="W3" s="1639" t="s">
        <v>753</v>
      </c>
      <c r="X3" s="1639"/>
    </row>
    <row r="4" spans="1:24" ht="42" customHeight="1">
      <c r="A4" s="1545" t="s">
        <v>141</v>
      </c>
      <c r="B4" s="1322" t="s">
        <v>796</v>
      </c>
      <c r="C4" s="1582" t="s">
        <v>411</v>
      </c>
      <c r="D4" s="1394"/>
      <c r="E4" s="1394"/>
      <c r="F4" s="1395"/>
      <c r="G4" s="1344" t="s">
        <v>414</v>
      </c>
      <c r="H4" s="1394"/>
      <c r="I4" s="1394"/>
      <c r="J4" s="1394"/>
      <c r="K4" s="1394"/>
      <c r="L4" s="1395"/>
      <c r="M4" s="1325" t="s">
        <v>419</v>
      </c>
      <c r="N4" s="1394"/>
      <c r="O4" s="1394"/>
      <c r="P4" s="1394"/>
      <c r="Q4" s="1394"/>
      <c r="R4" s="1394"/>
      <c r="S4" s="1394"/>
      <c r="T4" s="1394"/>
      <c r="U4" s="1394"/>
      <c r="V4" s="1394"/>
      <c r="W4" s="1394"/>
      <c r="X4" s="1395"/>
    </row>
    <row r="5" spans="1:24" ht="37.5" customHeight="1">
      <c r="A5" s="1326"/>
      <c r="B5" s="1323"/>
      <c r="C5" s="1319" t="s">
        <v>194</v>
      </c>
      <c r="D5" s="1319" t="s">
        <v>412</v>
      </c>
      <c r="E5" s="1319" t="s">
        <v>413</v>
      </c>
      <c r="F5" s="1319" t="s">
        <v>124</v>
      </c>
      <c r="G5" s="1319" t="s">
        <v>194</v>
      </c>
      <c r="H5" s="1319" t="s">
        <v>415</v>
      </c>
      <c r="I5" s="1319" t="s">
        <v>416</v>
      </c>
      <c r="J5" s="1319" t="s">
        <v>417</v>
      </c>
      <c r="K5" s="1319" t="s">
        <v>418</v>
      </c>
      <c r="L5" s="1319" t="s">
        <v>140</v>
      </c>
      <c r="M5" s="1332" t="s">
        <v>420</v>
      </c>
      <c r="N5" s="1345"/>
      <c r="O5" s="1346"/>
      <c r="P5" s="1325" t="s">
        <v>421</v>
      </c>
      <c r="Q5" s="1343"/>
      <c r="R5" s="1343"/>
      <c r="S5" s="1326"/>
      <c r="T5" s="1325" t="s">
        <v>426</v>
      </c>
      <c r="U5" s="1394"/>
      <c r="V5" s="1394"/>
      <c r="W5" s="1394"/>
      <c r="X5" s="1395"/>
    </row>
    <row r="6" spans="1:24" ht="45" customHeight="1">
      <c r="A6" s="1326"/>
      <c r="B6" s="1323"/>
      <c r="C6" s="1369"/>
      <c r="D6" s="1637"/>
      <c r="E6" s="1369"/>
      <c r="F6" s="1637"/>
      <c r="G6" s="1369"/>
      <c r="H6" s="1544"/>
      <c r="I6" s="1637"/>
      <c r="J6" s="1637"/>
      <c r="K6" s="1637"/>
      <c r="L6" s="1637"/>
      <c r="M6" s="1369"/>
      <c r="N6" s="1319" t="s">
        <v>221</v>
      </c>
      <c r="O6" s="1319" t="s">
        <v>100</v>
      </c>
      <c r="P6" s="1325" t="s">
        <v>422</v>
      </c>
      <c r="Q6" s="1326"/>
      <c r="R6" s="1325" t="s">
        <v>423</v>
      </c>
      <c r="S6" s="1326"/>
      <c r="T6" s="1319" t="s">
        <v>427</v>
      </c>
      <c r="U6" s="1319" t="s">
        <v>428</v>
      </c>
      <c r="V6" s="1319" t="s">
        <v>429</v>
      </c>
      <c r="W6" s="1319" t="s">
        <v>430</v>
      </c>
      <c r="X6" s="1319" t="s">
        <v>140</v>
      </c>
    </row>
    <row r="7" spans="1:24" ht="46.5" customHeight="1">
      <c r="A7" s="1326"/>
      <c r="B7" s="1323"/>
      <c r="C7" s="1320"/>
      <c r="D7" s="1350"/>
      <c r="E7" s="1320"/>
      <c r="F7" s="1350"/>
      <c r="G7" s="1320"/>
      <c r="H7" s="1355"/>
      <c r="I7" s="1350"/>
      <c r="J7" s="1350"/>
      <c r="K7" s="1350"/>
      <c r="L7" s="1350"/>
      <c r="M7" s="1321"/>
      <c r="N7" s="1321"/>
      <c r="O7" s="1321"/>
      <c r="P7" s="170" t="s">
        <v>424</v>
      </c>
      <c r="Q7" s="170" t="s">
        <v>301</v>
      </c>
      <c r="R7" s="170" t="s">
        <v>221</v>
      </c>
      <c r="S7" s="170" t="s">
        <v>425</v>
      </c>
      <c r="T7" s="1320"/>
      <c r="U7" s="1321"/>
      <c r="V7" s="1320"/>
      <c r="W7" s="1320"/>
      <c r="X7" s="1321"/>
    </row>
    <row r="8" spans="1:24" ht="24" customHeight="1">
      <c r="A8" s="767" t="s">
        <v>5</v>
      </c>
      <c r="B8" s="831">
        <v>3</v>
      </c>
      <c r="C8" s="832">
        <v>16</v>
      </c>
      <c r="D8" s="832">
        <v>16</v>
      </c>
      <c r="E8" s="832">
        <v>0</v>
      </c>
      <c r="F8" s="832">
        <v>0</v>
      </c>
      <c r="G8" s="833">
        <v>8</v>
      </c>
      <c r="H8" s="832">
        <v>2</v>
      </c>
      <c r="I8" s="834">
        <v>0</v>
      </c>
      <c r="J8" s="833">
        <v>1</v>
      </c>
      <c r="K8" s="832">
        <v>3</v>
      </c>
      <c r="L8" s="833">
        <v>2</v>
      </c>
      <c r="M8" s="832">
        <v>281</v>
      </c>
      <c r="N8" s="832">
        <v>159</v>
      </c>
      <c r="O8" s="832">
        <v>122</v>
      </c>
      <c r="P8" s="832">
        <v>15</v>
      </c>
      <c r="Q8" s="832">
        <v>7</v>
      </c>
      <c r="R8" s="832">
        <v>144</v>
      </c>
      <c r="S8" s="832">
        <v>115</v>
      </c>
      <c r="T8" s="832">
        <v>20</v>
      </c>
      <c r="U8" s="833">
        <v>0</v>
      </c>
      <c r="V8" s="832">
        <v>5</v>
      </c>
      <c r="W8" s="832">
        <v>58</v>
      </c>
      <c r="X8" s="835">
        <v>198</v>
      </c>
    </row>
    <row r="9" spans="1:24" ht="24" customHeight="1">
      <c r="A9" s="752" t="s">
        <v>37</v>
      </c>
      <c r="B9" s="836">
        <v>4</v>
      </c>
      <c r="C9" s="837">
        <v>19</v>
      </c>
      <c r="D9" s="837">
        <v>17</v>
      </c>
      <c r="E9" s="837">
        <v>2</v>
      </c>
      <c r="F9" s="837">
        <v>0</v>
      </c>
      <c r="G9" s="837">
        <v>4</v>
      </c>
      <c r="H9" s="837">
        <v>1</v>
      </c>
      <c r="I9" s="837">
        <v>0</v>
      </c>
      <c r="J9" s="837">
        <v>1</v>
      </c>
      <c r="K9" s="837">
        <v>2</v>
      </c>
      <c r="L9" s="837">
        <v>0</v>
      </c>
      <c r="M9" s="837">
        <v>282</v>
      </c>
      <c r="N9" s="837">
        <v>161</v>
      </c>
      <c r="O9" s="837">
        <v>121</v>
      </c>
      <c r="P9" s="837">
        <v>15</v>
      </c>
      <c r="Q9" s="837">
        <v>7</v>
      </c>
      <c r="R9" s="837">
        <v>146</v>
      </c>
      <c r="S9" s="837">
        <v>114</v>
      </c>
      <c r="T9" s="837">
        <v>51</v>
      </c>
      <c r="U9" s="837">
        <v>0</v>
      </c>
      <c r="V9" s="837">
        <v>5</v>
      </c>
      <c r="W9" s="837">
        <v>157</v>
      </c>
      <c r="X9" s="838">
        <v>69</v>
      </c>
    </row>
    <row r="10" spans="1:24" ht="24" customHeight="1">
      <c r="A10" s="752" t="s">
        <v>7</v>
      </c>
      <c r="B10" s="839">
        <v>4</v>
      </c>
      <c r="C10" s="840">
        <v>4</v>
      </c>
      <c r="D10" s="840">
        <v>4</v>
      </c>
      <c r="E10" s="840">
        <v>0</v>
      </c>
      <c r="F10" s="840">
        <v>0</v>
      </c>
      <c r="G10" s="840">
        <v>6</v>
      </c>
      <c r="H10" s="840">
        <v>1</v>
      </c>
      <c r="I10" s="840">
        <v>0</v>
      </c>
      <c r="J10" s="840">
        <v>0</v>
      </c>
      <c r="K10" s="840">
        <v>2</v>
      </c>
      <c r="L10" s="840">
        <v>3</v>
      </c>
      <c r="M10" s="840">
        <v>276</v>
      </c>
      <c r="N10" s="840">
        <v>158</v>
      </c>
      <c r="O10" s="840">
        <v>118</v>
      </c>
      <c r="P10" s="840">
        <v>13</v>
      </c>
      <c r="Q10" s="840">
        <v>6</v>
      </c>
      <c r="R10" s="840">
        <v>145</v>
      </c>
      <c r="S10" s="840">
        <v>112</v>
      </c>
      <c r="T10" s="840">
        <v>52</v>
      </c>
      <c r="U10" s="840">
        <v>1</v>
      </c>
      <c r="V10" s="840">
        <v>5</v>
      </c>
      <c r="W10" s="840">
        <v>189</v>
      </c>
      <c r="X10" s="841">
        <v>29</v>
      </c>
    </row>
    <row r="11" spans="1:24" ht="24" customHeight="1">
      <c r="A11" s="752" t="s">
        <v>8</v>
      </c>
      <c r="B11" s="839">
        <v>4</v>
      </c>
      <c r="C11" s="840">
        <v>0</v>
      </c>
      <c r="D11" s="840">
        <v>0</v>
      </c>
      <c r="E11" s="840">
        <v>0</v>
      </c>
      <c r="F11" s="840">
        <v>0</v>
      </c>
      <c r="G11" s="840">
        <v>8</v>
      </c>
      <c r="H11" s="840">
        <v>1</v>
      </c>
      <c r="I11" s="840">
        <v>0</v>
      </c>
      <c r="J11" s="840">
        <v>3</v>
      </c>
      <c r="K11" s="840">
        <v>2</v>
      </c>
      <c r="L11" s="840">
        <v>2</v>
      </c>
      <c r="M11" s="840">
        <v>271</v>
      </c>
      <c r="N11" s="840">
        <v>151</v>
      </c>
      <c r="O11" s="840">
        <v>120</v>
      </c>
      <c r="P11" s="840">
        <v>6</v>
      </c>
      <c r="Q11" s="840">
        <v>5</v>
      </c>
      <c r="R11" s="840">
        <v>145</v>
      </c>
      <c r="S11" s="840">
        <v>115</v>
      </c>
      <c r="T11" s="840">
        <v>63</v>
      </c>
      <c r="U11" s="840">
        <v>0</v>
      </c>
      <c r="V11" s="840">
        <v>5</v>
      </c>
      <c r="W11" s="840">
        <v>182</v>
      </c>
      <c r="X11" s="841">
        <v>21</v>
      </c>
    </row>
    <row r="12" spans="1:24" ht="24" customHeight="1">
      <c r="A12" s="753" t="s">
        <v>9</v>
      </c>
      <c r="B12" s="842">
        <v>4</v>
      </c>
      <c r="C12" s="843">
        <v>15</v>
      </c>
      <c r="D12" s="843">
        <v>15</v>
      </c>
      <c r="E12" s="843">
        <v>0</v>
      </c>
      <c r="F12" s="843">
        <v>0</v>
      </c>
      <c r="G12" s="843">
        <v>9</v>
      </c>
      <c r="H12" s="843">
        <v>3</v>
      </c>
      <c r="I12" s="843">
        <v>0</v>
      </c>
      <c r="J12" s="843">
        <v>5</v>
      </c>
      <c r="K12" s="843">
        <v>1</v>
      </c>
      <c r="L12" s="843">
        <v>0</v>
      </c>
      <c r="M12" s="843">
        <v>262</v>
      </c>
      <c r="N12" s="843">
        <v>148</v>
      </c>
      <c r="O12" s="843">
        <v>114</v>
      </c>
      <c r="P12" s="843">
        <v>6</v>
      </c>
      <c r="Q12" s="843">
        <v>5</v>
      </c>
      <c r="R12" s="843">
        <v>142</v>
      </c>
      <c r="S12" s="843">
        <v>109</v>
      </c>
      <c r="T12" s="843">
        <v>45</v>
      </c>
      <c r="U12" s="843">
        <v>1</v>
      </c>
      <c r="V12" s="843">
        <v>5</v>
      </c>
      <c r="W12" s="843">
        <v>173</v>
      </c>
      <c r="X12" s="844">
        <v>38</v>
      </c>
    </row>
    <row r="13" spans="1:24" s="84" customFormat="1" ht="24" customHeight="1">
      <c r="A13" s="749" t="s">
        <v>754</v>
      </c>
      <c r="B13" s="1235">
        <v>4</v>
      </c>
      <c r="C13" s="1236">
        <v>0</v>
      </c>
      <c r="D13" s="1236">
        <v>0</v>
      </c>
      <c r="E13" s="1236">
        <v>0</v>
      </c>
      <c r="F13" s="1236">
        <v>0</v>
      </c>
      <c r="G13" s="1236">
        <v>10</v>
      </c>
      <c r="H13" s="1236">
        <v>0</v>
      </c>
      <c r="I13" s="1236">
        <v>0</v>
      </c>
      <c r="J13" s="1236">
        <v>6</v>
      </c>
      <c r="K13" s="1236">
        <v>1</v>
      </c>
      <c r="L13" s="1236">
        <v>3</v>
      </c>
      <c r="M13" s="1236">
        <v>253</v>
      </c>
      <c r="N13" s="1236">
        <v>140</v>
      </c>
      <c r="O13" s="1236">
        <v>113</v>
      </c>
      <c r="P13" s="1236">
        <v>6</v>
      </c>
      <c r="Q13" s="1236">
        <v>5</v>
      </c>
      <c r="R13" s="1236">
        <v>134</v>
      </c>
      <c r="S13" s="1236">
        <v>108</v>
      </c>
      <c r="T13" s="1236">
        <v>45</v>
      </c>
      <c r="U13" s="1236">
        <v>0</v>
      </c>
      <c r="V13" s="1236">
        <v>3</v>
      </c>
      <c r="W13" s="1236">
        <v>179</v>
      </c>
      <c r="X13" s="1237">
        <v>26</v>
      </c>
    </row>
    <row r="14" spans="1:24">
      <c r="A14" s="92" t="s">
        <v>973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638" t="s">
        <v>544</v>
      </c>
      <c r="W14" s="1638"/>
      <c r="X14" s="1638"/>
    </row>
  </sheetData>
  <mergeCells count="30">
    <mergeCell ref="V14:X14"/>
    <mergeCell ref="W3:X3"/>
    <mergeCell ref="X6:X7"/>
    <mergeCell ref="P5:S5"/>
    <mergeCell ref="T5:X5"/>
    <mergeCell ref="T6:T7"/>
    <mergeCell ref="U6:U7"/>
    <mergeCell ref="V6:V7"/>
    <mergeCell ref="W6:W7"/>
    <mergeCell ref="M6:M7"/>
    <mergeCell ref="N6:N7"/>
    <mergeCell ref="O6:O7"/>
    <mergeCell ref="P6:Q6"/>
    <mergeCell ref="R6:S6"/>
    <mergeCell ref="M5:O5"/>
    <mergeCell ref="A4:A7"/>
    <mergeCell ref="B4:B7"/>
    <mergeCell ref="C4:F4"/>
    <mergeCell ref="G4:L4"/>
    <mergeCell ref="M4:X4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</mergeCells>
  <phoneticPr fontId="3" type="noConversion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workbookViewId="0">
      <selection sqref="A1:F1"/>
    </sheetView>
  </sheetViews>
  <sheetFormatPr defaultRowHeight="16.5"/>
  <cols>
    <col min="1" max="4" width="10.75" customWidth="1"/>
    <col min="5" max="5" width="12" customWidth="1"/>
    <col min="6" max="6" width="11.75" customWidth="1"/>
    <col min="7" max="7" width="10.75" customWidth="1"/>
    <col min="8" max="8" width="12.625" customWidth="1"/>
    <col min="9" max="9" width="12.125" customWidth="1"/>
    <col min="10" max="10" width="15" customWidth="1"/>
    <col min="11" max="11" width="13.25" customWidth="1"/>
    <col min="12" max="14" width="10.75" customWidth="1"/>
    <col min="15" max="15" width="16.125" customWidth="1"/>
    <col min="16" max="16" width="19.875" customWidth="1"/>
    <col min="17" max="17" width="13.375" customWidth="1"/>
    <col min="18" max="18" width="17.375" customWidth="1"/>
    <col min="19" max="25" width="10.75" customWidth="1"/>
  </cols>
  <sheetData>
    <row r="1" spans="1:25" ht="24" customHeight="1">
      <c r="A1" s="1640" t="s">
        <v>1017</v>
      </c>
      <c r="B1" s="1640"/>
      <c r="C1" s="1640"/>
      <c r="D1" s="1640"/>
      <c r="E1" s="1640"/>
      <c r="F1" s="1640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7.2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>
      <c r="A3" s="479" t="s">
        <v>39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1506" t="s">
        <v>551</v>
      </c>
      <c r="Y3" s="1507"/>
    </row>
    <row r="4" spans="1:25" ht="51" customHeight="1">
      <c r="A4" s="1641" t="s">
        <v>376</v>
      </c>
      <c r="B4" s="1471" t="s">
        <v>431</v>
      </c>
      <c r="C4" s="1642"/>
      <c r="D4" s="1643"/>
      <c r="E4" s="1308" t="s">
        <v>432</v>
      </c>
      <c r="F4" s="1644"/>
      <c r="G4" s="1644"/>
      <c r="H4" s="1644"/>
      <c r="I4" s="1644"/>
      <c r="J4" s="1644"/>
      <c r="K4" s="1644"/>
      <c r="L4" s="1644"/>
      <c r="M4" s="1644"/>
      <c r="N4" s="1644"/>
      <c r="O4" s="1644"/>
      <c r="P4" s="1644"/>
      <c r="Q4" s="1644"/>
      <c r="R4" s="1644"/>
      <c r="S4" s="1309"/>
      <c r="T4" s="1314" t="s">
        <v>974</v>
      </c>
      <c r="U4" s="1314"/>
      <c r="V4" s="1314"/>
      <c r="W4" s="1314"/>
      <c r="X4" s="1314"/>
      <c r="Y4" s="1312"/>
    </row>
    <row r="5" spans="1:25" ht="63.75" customHeight="1">
      <c r="A5" s="1641"/>
      <c r="B5" s="445"/>
      <c r="C5" s="441" t="s">
        <v>98</v>
      </c>
      <c r="D5" s="441" t="s">
        <v>301</v>
      </c>
      <c r="E5" s="148" t="s">
        <v>799</v>
      </c>
      <c r="F5" s="148" t="s">
        <v>800</v>
      </c>
      <c r="G5" s="148" t="s">
        <v>801</v>
      </c>
      <c r="H5" s="148" t="s">
        <v>802</v>
      </c>
      <c r="I5" s="148" t="s">
        <v>803</v>
      </c>
      <c r="J5" s="148" t="s">
        <v>804</v>
      </c>
      <c r="K5" s="148" t="s">
        <v>805</v>
      </c>
      <c r="L5" s="148" t="s">
        <v>806</v>
      </c>
      <c r="M5" s="148" t="s">
        <v>807</v>
      </c>
      <c r="N5" s="148" t="s">
        <v>808</v>
      </c>
      <c r="O5" s="148" t="s">
        <v>809</v>
      </c>
      <c r="P5" s="148" t="s">
        <v>810</v>
      </c>
      <c r="Q5" s="148" t="s">
        <v>811</v>
      </c>
      <c r="R5" s="148" t="s">
        <v>812</v>
      </c>
      <c r="S5" s="148" t="s">
        <v>798</v>
      </c>
      <c r="T5" s="148" t="s">
        <v>433</v>
      </c>
      <c r="U5" s="148" t="s">
        <v>434</v>
      </c>
      <c r="V5" s="148" t="s">
        <v>435</v>
      </c>
      <c r="W5" s="148" t="s">
        <v>436</v>
      </c>
      <c r="X5" s="148" t="s">
        <v>437</v>
      </c>
      <c r="Y5" s="153" t="s">
        <v>438</v>
      </c>
    </row>
    <row r="6" spans="1:25" ht="24" customHeight="1">
      <c r="A6" s="341" t="s">
        <v>5</v>
      </c>
      <c r="B6" s="845">
        <v>19812</v>
      </c>
      <c r="C6" s="846">
        <v>11960</v>
      </c>
      <c r="D6" s="846">
        <v>7852</v>
      </c>
      <c r="E6" s="846">
        <v>10360</v>
      </c>
      <c r="F6" s="846">
        <v>2164</v>
      </c>
      <c r="G6" s="846">
        <v>1973</v>
      </c>
      <c r="H6" s="846">
        <v>1748</v>
      </c>
      <c r="I6" s="846">
        <v>156</v>
      </c>
      <c r="J6" s="846">
        <v>1423</v>
      </c>
      <c r="K6" s="846">
        <v>185</v>
      </c>
      <c r="L6" s="846">
        <v>942</v>
      </c>
      <c r="M6" s="846">
        <v>506</v>
      </c>
      <c r="N6" s="846">
        <v>51</v>
      </c>
      <c r="O6" s="846">
        <v>69</v>
      </c>
      <c r="P6" s="846">
        <v>66</v>
      </c>
      <c r="Q6" s="846">
        <v>29</v>
      </c>
      <c r="R6" s="846">
        <v>102</v>
      </c>
      <c r="S6" s="846">
        <v>38</v>
      </c>
      <c r="T6" s="846">
        <v>1561</v>
      </c>
      <c r="U6" s="846">
        <v>2673</v>
      </c>
      <c r="V6" s="846">
        <v>3305</v>
      </c>
      <c r="W6" s="846">
        <v>2849</v>
      </c>
      <c r="X6" s="846">
        <v>3807</v>
      </c>
      <c r="Y6" s="864">
        <v>5617</v>
      </c>
    </row>
    <row r="7" spans="1:25" ht="24" customHeight="1">
      <c r="A7" s="865" t="s">
        <v>6</v>
      </c>
      <c r="B7" s="847">
        <v>78078</v>
      </c>
      <c r="C7" s="848">
        <v>46874</v>
      </c>
      <c r="D7" s="848">
        <v>31204</v>
      </c>
      <c r="E7" s="848">
        <v>38296</v>
      </c>
      <c r="F7" s="848">
        <v>8380</v>
      </c>
      <c r="G7" s="848">
        <v>7596</v>
      </c>
      <c r="H7" s="848">
        <v>8570</v>
      </c>
      <c r="I7" s="848">
        <v>637</v>
      </c>
      <c r="J7" s="848">
        <v>6114</v>
      </c>
      <c r="K7" s="848">
        <v>870</v>
      </c>
      <c r="L7" s="848">
        <v>3624</v>
      </c>
      <c r="M7" s="848">
        <v>2550</v>
      </c>
      <c r="N7" s="848">
        <v>172</v>
      </c>
      <c r="O7" s="848">
        <v>255</v>
      </c>
      <c r="P7" s="848">
        <v>386</v>
      </c>
      <c r="Q7" s="848">
        <v>104</v>
      </c>
      <c r="R7" s="848">
        <v>370</v>
      </c>
      <c r="S7" s="848">
        <v>154</v>
      </c>
      <c r="T7" s="848">
        <v>6013</v>
      </c>
      <c r="U7" s="848">
        <v>10485</v>
      </c>
      <c r="V7" s="848">
        <v>13111</v>
      </c>
      <c r="W7" s="848">
        <v>11183</v>
      </c>
      <c r="X7" s="848">
        <v>15429</v>
      </c>
      <c r="Y7" s="866">
        <v>21857</v>
      </c>
    </row>
    <row r="8" spans="1:25" ht="24" customHeight="1">
      <c r="A8" s="865" t="s">
        <v>7</v>
      </c>
      <c r="B8" s="849">
        <v>19747</v>
      </c>
      <c r="C8" s="850">
        <v>11931</v>
      </c>
      <c r="D8" s="850">
        <v>7816</v>
      </c>
      <c r="E8" s="850">
        <v>10135</v>
      </c>
      <c r="F8" s="850">
        <v>2177</v>
      </c>
      <c r="G8" s="850">
        <v>1981</v>
      </c>
      <c r="H8" s="850">
        <v>1705</v>
      </c>
      <c r="I8" s="850">
        <v>166</v>
      </c>
      <c r="J8" s="850">
        <v>1501</v>
      </c>
      <c r="K8" s="850">
        <v>216</v>
      </c>
      <c r="L8" s="850">
        <v>922</v>
      </c>
      <c r="M8" s="850">
        <v>597</v>
      </c>
      <c r="N8" s="850">
        <v>51</v>
      </c>
      <c r="O8" s="850">
        <v>59</v>
      </c>
      <c r="P8" s="850">
        <v>83</v>
      </c>
      <c r="Q8" s="850">
        <v>27</v>
      </c>
      <c r="R8" s="850">
        <v>95</v>
      </c>
      <c r="S8" s="850">
        <v>32</v>
      </c>
      <c r="T8" s="850">
        <v>1551</v>
      </c>
      <c r="U8" s="850">
        <v>2678</v>
      </c>
      <c r="V8" s="850">
        <v>3362</v>
      </c>
      <c r="W8" s="850">
        <v>2778</v>
      </c>
      <c r="X8" s="850">
        <v>3763</v>
      </c>
      <c r="Y8" s="867">
        <v>5615</v>
      </c>
    </row>
    <row r="9" spans="1:25" ht="24" customHeight="1">
      <c r="A9" s="163" t="s">
        <v>8</v>
      </c>
      <c r="B9" s="851">
        <v>19960</v>
      </c>
      <c r="C9" s="852">
        <v>12020</v>
      </c>
      <c r="D9" s="852">
        <v>7940</v>
      </c>
      <c r="E9" s="852">
        <v>10017</v>
      </c>
      <c r="F9" s="852">
        <v>2187</v>
      </c>
      <c r="G9" s="852">
        <v>1965</v>
      </c>
      <c r="H9" s="852">
        <v>1899</v>
      </c>
      <c r="I9" s="852">
        <v>171</v>
      </c>
      <c r="J9" s="852">
        <v>1556</v>
      </c>
      <c r="K9" s="852">
        <v>224</v>
      </c>
      <c r="L9" s="852">
        <v>928</v>
      </c>
      <c r="M9" s="852">
        <v>645</v>
      </c>
      <c r="N9" s="852">
        <v>50</v>
      </c>
      <c r="O9" s="852">
        <v>59</v>
      </c>
      <c r="P9" s="852">
        <v>99</v>
      </c>
      <c r="Q9" s="852">
        <v>27</v>
      </c>
      <c r="R9" s="852">
        <v>98</v>
      </c>
      <c r="S9" s="852">
        <v>35</v>
      </c>
      <c r="T9" s="852">
        <v>1580</v>
      </c>
      <c r="U9" s="852">
        <v>2693</v>
      </c>
      <c r="V9" s="852">
        <v>3392</v>
      </c>
      <c r="W9" s="852">
        <v>2863</v>
      </c>
      <c r="X9" s="852">
        <v>3807</v>
      </c>
      <c r="Y9" s="868">
        <v>5625</v>
      </c>
    </row>
    <row r="10" spans="1:25" ht="24" customHeight="1">
      <c r="A10" s="164" t="s">
        <v>9</v>
      </c>
      <c r="B10" s="853">
        <v>20409</v>
      </c>
      <c r="C10" s="853">
        <v>12239</v>
      </c>
      <c r="D10" s="853">
        <v>8170</v>
      </c>
      <c r="E10" s="853">
        <v>9941</v>
      </c>
      <c r="F10" s="853">
        <v>2166</v>
      </c>
      <c r="G10" s="853">
        <v>1981</v>
      </c>
      <c r="H10" s="853">
        <v>2342</v>
      </c>
      <c r="I10" s="853">
        <v>164</v>
      </c>
      <c r="J10" s="853">
        <v>1593</v>
      </c>
      <c r="K10" s="853">
        <v>233</v>
      </c>
      <c r="L10" s="853">
        <v>938</v>
      </c>
      <c r="M10" s="853">
        <v>672</v>
      </c>
      <c r="N10" s="853">
        <v>43</v>
      </c>
      <c r="O10" s="853">
        <v>69</v>
      </c>
      <c r="P10" s="853">
        <v>103</v>
      </c>
      <c r="Q10" s="853">
        <v>28</v>
      </c>
      <c r="R10" s="853">
        <v>95</v>
      </c>
      <c r="S10" s="853">
        <v>41</v>
      </c>
      <c r="T10" s="853">
        <v>1559</v>
      </c>
      <c r="U10" s="853">
        <v>2729</v>
      </c>
      <c r="V10" s="853">
        <v>3410</v>
      </c>
      <c r="W10" s="853">
        <v>2919</v>
      </c>
      <c r="X10" s="853">
        <v>4084</v>
      </c>
      <c r="Y10" s="869">
        <v>5708</v>
      </c>
    </row>
    <row r="11" spans="1:25" s="84" customFormat="1" ht="24" customHeight="1">
      <c r="A11" s="344" t="s">
        <v>754</v>
      </c>
      <c r="B11" s="854">
        <v>20937</v>
      </c>
      <c r="C11" s="854">
        <v>12504</v>
      </c>
      <c r="D11" s="854">
        <v>8433</v>
      </c>
      <c r="E11" s="854">
        <v>9731</v>
      </c>
      <c r="F11" s="854">
        <v>2161</v>
      </c>
      <c r="G11" s="854">
        <v>1980</v>
      </c>
      <c r="H11" s="854">
        <v>2931</v>
      </c>
      <c r="I11" s="854">
        <v>172</v>
      </c>
      <c r="J11" s="854">
        <v>1640</v>
      </c>
      <c r="K11" s="854">
        <v>246</v>
      </c>
      <c r="L11" s="854">
        <v>960</v>
      </c>
      <c r="M11" s="854">
        <v>724</v>
      </c>
      <c r="N11" s="854">
        <v>45</v>
      </c>
      <c r="O11" s="854">
        <v>66</v>
      </c>
      <c r="P11" s="854">
        <v>111</v>
      </c>
      <c r="Q11" s="854">
        <v>30</v>
      </c>
      <c r="R11" s="854">
        <v>95</v>
      </c>
      <c r="S11" s="854">
        <v>45</v>
      </c>
      <c r="T11" s="854">
        <v>1543</v>
      </c>
      <c r="U11" s="854">
        <v>2785</v>
      </c>
      <c r="V11" s="854">
        <v>3504</v>
      </c>
      <c r="W11" s="854">
        <v>2996</v>
      </c>
      <c r="X11" s="854">
        <v>4395</v>
      </c>
      <c r="Y11" s="870">
        <v>5714</v>
      </c>
    </row>
    <row r="12" spans="1:25" ht="24" customHeight="1">
      <c r="A12" s="871"/>
      <c r="B12" s="144">
        <f>SUM(B13:B35)</f>
        <v>20937</v>
      </c>
      <c r="C12" s="144">
        <f t="shared" ref="C12:Y12" si="0">SUM(C13:C35)</f>
        <v>12504</v>
      </c>
      <c r="D12" s="144">
        <f t="shared" si="0"/>
        <v>8433</v>
      </c>
      <c r="E12" s="144">
        <f t="shared" si="0"/>
        <v>9731</v>
      </c>
      <c r="F12" s="144">
        <f t="shared" si="0"/>
        <v>2161</v>
      </c>
      <c r="G12" s="144">
        <f t="shared" si="0"/>
        <v>1980</v>
      </c>
      <c r="H12" s="144">
        <f t="shared" si="0"/>
        <v>2931</v>
      </c>
      <c r="I12" s="144">
        <f t="shared" si="0"/>
        <v>172</v>
      </c>
      <c r="J12" s="144">
        <f t="shared" si="0"/>
        <v>1640</v>
      </c>
      <c r="K12" s="144">
        <f t="shared" si="0"/>
        <v>246</v>
      </c>
      <c r="L12" s="144">
        <f t="shared" si="0"/>
        <v>960</v>
      </c>
      <c r="M12" s="144">
        <f t="shared" si="0"/>
        <v>724</v>
      </c>
      <c r="N12" s="144">
        <f t="shared" si="0"/>
        <v>45</v>
      </c>
      <c r="O12" s="144">
        <f t="shared" si="0"/>
        <v>66</v>
      </c>
      <c r="P12" s="144">
        <f t="shared" si="0"/>
        <v>111</v>
      </c>
      <c r="Q12" s="144">
        <f t="shared" si="0"/>
        <v>30</v>
      </c>
      <c r="R12" s="144">
        <f t="shared" si="0"/>
        <v>95</v>
      </c>
      <c r="S12" s="144">
        <f t="shared" si="0"/>
        <v>45</v>
      </c>
      <c r="T12" s="144">
        <f t="shared" si="0"/>
        <v>1543</v>
      </c>
      <c r="U12" s="144">
        <f t="shared" si="0"/>
        <v>2785</v>
      </c>
      <c r="V12" s="144">
        <f t="shared" si="0"/>
        <v>3504</v>
      </c>
      <c r="W12" s="144">
        <f t="shared" si="0"/>
        <v>2996</v>
      </c>
      <c r="X12" s="144">
        <f t="shared" si="0"/>
        <v>4395</v>
      </c>
      <c r="Y12" s="1198">
        <f t="shared" si="0"/>
        <v>5714</v>
      </c>
    </row>
    <row r="13" spans="1:25" ht="24" customHeight="1">
      <c r="A13" s="1238" t="s">
        <v>10</v>
      </c>
      <c r="B13" s="855">
        <v>377</v>
      </c>
      <c r="C13" s="856">
        <v>228</v>
      </c>
      <c r="D13" s="856">
        <v>149</v>
      </c>
      <c r="E13" s="856">
        <v>190</v>
      </c>
      <c r="F13" s="856">
        <v>31</v>
      </c>
      <c r="G13" s="857">
        <v>42</v>
      </c>
      <c r="H13" s="857">
        <v>69</v>
      </c>
      <c r="I13" s="856">
        <v>2</v>
      </c>
      <c r="J13" s="856">
        <v>17</v>
      </c>
      <c r="K13" s="856">
        <v>0</v>
      </c>
      <c r="L13" s="858">
        <v>11</v>
      </c>
      <c r="M13" s="856">
        <v>7</v>
      </c>
      <c r="N13" s="856">
        <v>2</v>
      </c>
      <c r="O13" s="856">
        <v>1</v>
      </c>
      <c r="P13" s="856">
        <v>2</v>
      </c>
      <c r="Q13" s="856">
        <v>1</v>
      </c>
      <c r="R13" s="856">
        <v>1</v>
      </c>
      <c r="S13" s="856">
        <v>1</v>
      </c>
      <c r="T13" s="856">
        <v>31</v>
      </c>
      <c r="U13" s="856">
        <v>40</v>
      </c>
      <c r="V13" s="856">
        <v>40</v>
      </c>
      <c r="W13" s="856">
        <v>77</v>
      </c>
      <c r="X13" s="856">
        <v>88</v>
      </c>
      <c r="Y13" s="873">
        <v>101</v>
      </c>
    </row>
    <row r="14" spans="1:25" ht="24" customHeight="1">
      <c r="A14" s="872" t="s">
        <v>11</v>
      </c>
      <c r="B14" s="855">
        <v>972</v>
      </c>
      <c r="C14" s="856">
        <v>537</v>
      </c>
      <c r="D14" s="856">
        <v>435</v>
      </c>
      <c r="E14" s="856">
        <v>455</v>
      </c>
      <c r="F14" s="856">
        <v>132</v>
      </c>
      <c r="G14" s="857">
        <v>117</v>
      </c>
      <c r="H14" s="857">
        <v>131</v>
      </c>
      <c r="I14" s="856">
        <v>4</v>
      </c>
      <c r="J14" s="856">
        <v>50</v>
      </c>
      <c r="K14" s="856">
        <v>12</v>
      </c>
      <c r="L14" s="856">
        <v>31</v>
      </c>
      <c r="M14" s="856">
        <v>24</v>
      </c>
      <c r="N14" s="856">
        <v>3</v>
      </c>
      <c r="O14" s="856">
        <v>2</v>
      </c>
      <c r="P14" s="856">
        <v>3</v>
      </c>
      <c r="Q14" s="856">
        <v>2</v>
      </c>
      <c r="R14" s="856">
        <v>5</v>
      </c>
      <c r="S14" s="856">
        <v>1</v>
      </c>
      <c r="T14" s="856">
        <v>69</v>
      </c>
      <c r="U14" s="856">
        <v>124</v>
      </c>
      <c r="V14" s="856">
        <v>136</v>
      </c>
      <c r="W14" s="856">
        <v>145</v>
      </c>
      <c r="X14" s="856">
        <v>208</v>
      </c>
      <c r="Y14" s="873">
        <v>290</v>
      </c>
    </row>
    <row r="15" spans="1:25" ht="24" customHeight="1">
      <c r="A15" s="872" t="s">
        <v>12</v>
      </c>
      <c r="B15" s="855">
        <v>340</v>
      </c>
      <c r="C15" s="856">
        <v>223</v>
      </c>
      <c r="D15" s="856">
        <v>117</v>
      </c>
      <c r="E15" s="856">
        <v>183</v>
      </c>
      <c r="F15" s="856">
        <v>31</v>
      </c>
      <c r="G15" s="857">
        <v>32</v>
      </c>
      <c r="H15" s="857">
        <v>33</v>
      </c>
      <c r="I15" s="856">
        <v>4</v>
      </c>
      <c r="J15" s="856">
        <v>26</v>
      </c>
      <c r="K15" s="856">
        <v>1</v>
      </c>
      <c r="L15" s="856">
        <v>11</v>
      </c>
      <c r="M15" s="856">
        <v>12</v>
      </c>
      <c r="N15" s="856">
        <v>0</v>
      </c>
      <c r="O15" s="856">
        <v>2</v>
      </c>
      <c r="P15" s="856">
        <v>1</v>
      </c>
      <c r="Q15" s="856">
        <v>0</v>
      </c>
      <c r="R15" s="856">
        <v>2</v>
      </c>
      <c r="S15" s="856">
        <v>2</v>
      </c>
      <c r="T15" s="856">
        <v>14</v>
      </c>
      <c r="U15" s="856">
        <v>39</v>
      </c>
      <c r="V15" s="856">
        <v>60</v>
      </c>
      <c r="W15" s="856">
        <v>60</v>
      </c>
      <c r="X15" s="856">
        <v>66</v>
      </c>
      <c r="Y15" s="873">
        <v>101</v>
      </c>
    </row>
    <row r="16" spans="1:25" ht="24" customHeight="1">
      <c r="A16" s="872" t="s">
        <v>13</v>
      </c>
      <c r="B16" s="855">
        <v>714</v>
      </c>
      <c r="C16" s="856">
        <v>431</v>
      </c>
      <c r="D16" s="856">
        <v>283</v>
      </c>
      <c r="E16" s="856">
        <v>310</v>
      </c>
      <c r="F16" s="856">
        <v>81</v>
      </c>
      <c r="G16" s="857">
        <v>64</v>
      </c>
      <c r="H16" s="857">
        <v>115</v>
      </c>
      <c r="I16" s="856">
        <v>11</v>
      </c>
      <c r="J16" s="856">
        <v>48</v>
      </c>
      <c r="K16" s="856">
        <v>20</v>
      </c>
      <c r="L16" s="856">
        <v>19</v>
      </c>
      <c r="M16" s="856">
        <v>27</v>
      </c>
      <c r="N16" s="856">
        <v>2</v>
      </c>
      <c r="O16" s="856">
        <v>3</v>
      </c>
      <c r="P16" s="856">
        <v>8</v>
      </c>
      <c r="Q16" s="856">
        <v>2</v>
      </c>
      <c r="R16" s="856">
        <v>2</v>
      </c>
      <c r="S16" s="856">
        <v>2</v>
      </c>
      <c r="T16" s="856">
        <v>48</v>
      </c>
      <c r="U16" s="856">
        <v>100</v>
      </c>
      <c r="V16" s="856">
        <v>113</v>
      </c>
      <c r="W16" s="856">
        <v>98</v>
      </c>
      <c r="X16" s="856">
        <v>155</v>
      </c>
      <c r="Y16" s="873">
        <v>200</v>
      </c>
    </row>
    <row r="17" spans="1:25" ht="24" customHeight="1">
      <c r="A17" s="872" t="s">
        <v>14</v>
      </c>
      <c r="B17" s="855">
        <v>921</v>
      </c>
      <c r="C17" s="856">
        <v>563</v>
      </c>
      <c r="D17" s="856">
        <v>358</v>
      </c>
      <c r="E17" s="856">
        <v>413</v>
      </c>
      <c r="F17" s="856">
        <v>95</v>
      </c>
      <c r="G17" s="857">
        <v>103</v>
      </c>
      <c r="H17" s="857">
        <v>151</v>
      </c>
      <c r="I17" s="856">
        <v>8</v>
      </c>
      <c r="J17" s="856">
        <v>66</v>
      </c>
      <c r="K17" s="856">
        <v>12</v>
      </c>
      <c r="L17" s="856">
        <v>31</v>
      </c>
      <c r="M17" s="856">
        <v>31</v>
      </c>
      <c r="N17" s="856">
        <v>0</v>
      </c>
      <c r="O17" s="856">
        <v>1</v>
      </c>
      <c r="P17" s="856">
        <v>3</v>
      </c>
      <c r="Q17" s="856">
        <v>1</v>
      </c>
      <c r="R17" s="856">
        <v>3</v>
      </c>
      <c r="S17" s="856">
        <v>3</v>
      </c>
      <c r="T17" s="856">
        <v>55</v>
      </c>
      <c r="U17" s="856">
        <v>115</v>
      </c>
      <c r="V17" s="856">
        <v>148</v>
      </c>
      <c r="W17" s="856">
        <v>128</v>
      </c>
      <c r="X17" s="856">
        <v>202</v>
      </c>
      <c r="Y17" s="873">
        <v>273</v>
      </c>
    </row>
    <row r="18" spans="1:25" ht="24" customHeight="1">
      <c r="A18" s="872" t="s">
        <v>34</v>
      </c>
      <c r="B18" s="855">
        <v>874</v>
      </c>
      <c r="C18" s="856">
        <v>575</v>
      </c>
      <c r="D18" s="856">
        <v>299</v>
      </c>
      <c r="E18" s="856">
        <v>434</v>
      </c>
      <c r="F18" s="856">
        <v>99</v>
      </c>
      <c r="G18" s="857">
        <v>84</v>
      </c>
      <c r="H18" s="857">
        <v>120</v>
      </c>
      <c r="I18" s="856">
        <v>4</v>
      </c>
      <c r="J18" s="856">
        <v>53</v>
      </c>
      <c r="K18" s="856">
        <v>0</v>
      </c>
      <c r="L18" s="856">
        <v>42</v>
      </c>
      <c r="M18" s="856">
        <v>20</v>
      </c>
      <c r="N18" s="856">
        <v>2</v>
      </c>
      <c r="O18" s="856">
        <v>4</v>
      </c>
      <c r="P18" s="856">
        <v>4</v>
      </c>
      <c r="Q18" s="856">
        <v>2</v>
      </c>
      <c r="R18" s="856">
        <v>5</v>
      </c>
      <c r="S18" s="856">
        <v>1</v>
      </c>
      <c r="T18" s="856">
        <v>55</v>
      </c>
      <c r="U18" s="856">
        <v>86</v>
      </c>
      <c r="V18" s="856">
        <v>144</v>
      </c>
      <c r="W18" s="856">
        <v>156</v>
      </c>
      <c r="X18" s="856">
        <v>191</v>
      </c>
      <c r="Y18" s="873">
        <v>242</v>
      </c>
    </row>
    <row r="19" spans="1:25" ht="24" customHeight="1">
      <c r="A19" s="872" t="s">
        <v>16</v>
      </c>
      <c r="B19" s="855">
        <v>1494</v>
      </c>
      <c r="C19" s="856">
        <v>879</v>
      </c>
      <c r="D19" s="856">
        <v>615</v>
      </c>
      <c r="E19" s="856">
        <v>665</v>
      </c>
      <c r="F19" s="856">
        <v>153</v>
      </c>
      <c r="G19" s="857">
        <v>117</v>
      </c>
      <c r="H19" s="857">
        <v>176</v>
      </c>
      <c r="I19" s="856">
        <v>14</v>
      </c>
      <c r="J19" s="856">
        <v>126</v>
      </c>
      <c r="K19" s="856">
        <v>7</v>
      </c>
      <c r="L19" s="856">
        <v>153</v>
      </c>
      <c r="M19" s="856">
        <v>56</v>
      </c>
      <c r="N19" s="856">
        <v>2</v>
      </c>
      <c r="O19" s="856">
        <v>3</v>
      </c>
      <c r="P19" s="856">
        <v>5</v>
      </c>
      <c r="Q19" s="856">
        <v>2</v>
      </c>
      <c r="R19" s="856">
        <v>5</v>
      </c>
      <c r="S19" s="856">
        <v>10</v>
      </c>
      <c r="T19" s="856">
        <v>119</v>
      </c>
      <c r="U19" s="856">
        <v>273</v>
      </c>
      <c r="V19" s="856">
        <v>359</v>
      </c>
      <c r="W19" s="856">
        <v>216</v>
      </c>
      <c r="X19" s="856">
        <v>248</v>
      </c>
      <c r="Y19" s="873">
        <v>279</v>
      </c>
    </row>
    <row r="20" spans="1:25" ht="24" customHeight="1">
      <c r="A20" s="872" t="s">
        <v>17</v>
      </c>
      <c r="B20" s="855">
        <v>542</v>
      </c>
      <c r="C20" s="859">
        <v>336</v>
      </c>
      <c r="D20" s="859">
        <v>206</v>
      </c>
      <c r="E20" s="859">
        <v>267</v>
      </c>
      <c r="F20" s="859">
        <v>47</v>
      </c>
      <c r="G20" s="857">
        <v>46</v>
      </c>
      <c r="H20" s="857">
        <v>73</v>
      </c>
      <c r="I20" s="859">
        <v>6</v>
      </c>
      <c r="J20" s="859">
        <v>52</v>
      </c>
      <c r="K20" s="859">
        <v>5</v>
      </c>
      <c r="L20" s="856">
        <v>16</v>
      </c>
      <c r="M20" s="859">
        <v>21</v>
      </c>
      <c r="N20" s="859">
        <v>1</v>
      </c>
      <c r="O20" s="859">
        <v>2</v>
      </c>
      <c r="P20" s="859">
        <v>2</v>
      </c>
      <c r="Q20" s="859">
        <v>0</v>
      </c>
      <c r="R20" s="859">
        <v>2</v>
      </c>
      <c r="S20" s="859">
        <v>2</v>
      </c>
      <c r="T20" s="859">
        <v>27</v>
      </c>
      <c r="U20" s="859">
        <v>74</v>
      </c>
      <c r="V20" s="859">
        <v>83</v>
      </c>
      <c r="W20" s="859">
        <v>89</v>
      </c>
      <c r="X20" s="859">
        <v>124</v>
      </c>
      <c r="Y20" s="874">
        <v>145</v>
      </c>
    </row>
    <row r="21" spans="1:25" ht="24" customHeight="1">
      <c r="A21" s="872" t="s">
        <v>18</v>
      </c>
      <c r="B21" s="855">
        <v>431</v>
      </c>
      <c r="C21" s="856">
        <v>251</v>
      </c>
      <c r="D21" s="856">
        <v>180</v>
      </c>
      <c r="E21" s="856">
        <v>203</v>
      </c>
      <c r="F21" s="856">
        <v>36</v>
      </c>
      <c r="G21" s="857">
        <v>46</v>
      </c>
      <c r="H21" s="857">
        <v>61</v>
      </c>
      <c r="I21" s="856">
        <v>2</v>
      </c>
      <c r="J21" s="856">
        <v>36</v>
      </c>
      <c r="K21" s="856">
        <v>0</v>
      </c>
      <c r="L21" s="859">
        <v>28</v>
      </c>
      <c r="M21" s="856">
        <v>13</v>
      </c>
      <c r="N21" s="856">
        <v>0</v>
      </c>
      <c r="O21" s="856">
        <v>2</v>
      </c>
      <c r="P21" s="856">
        <v>2</v>
      </c>
      <c r="Q21" s="856">
        <v>1</v>
      </c>
      <c r="R21" s="856">
        <v>1</v>
      </c>
      <c r="S21" s="856">
        <v>0</v>
      </c>
      <c r="T21" s="856">
        <v>26</v>
      </c>
      <c r="U21" s="856">
        <v>43</v>
      </c>
      <c r="V21" s="856">
        <v>80</v>
      </c>
      <c r="W21" s="856">
        <v>63</v>
      </c>
      <c r="X21" s="856">
        <v>89</v>
      </c>
      <c r="Y21" s="873">
        <v>130</v>
      </c>
    </row>
    <row r="22" spans="1:25" ht="24" customHeight="1">
      <c r="A22" s="872" t="s">
        <v>19</v>
      </c>
      <c r="B22" s="855">
        <v>603</v>
      </c>
      <c r="C22" s="856">
        <v>366</v>
      </c>
      <c r="D22" s="856">
        <v>237</v>
      </c>
      <c r="E22" s="856">
        <v>296</v>
      </c>
      <c r="F22" s="856">
        <v>67</v>
      </c>
      <c r="G22" s="857">
        <v>49</v>
      </c>
      <c r="H22" s="857">
        <v>91</v>
      </c>
      <c r="I22" s="856">
        <v>4</v>
      </c>
      <c r="J22" s="856">
        <v>39</v>
      </c>
      <c r="K22" s="856">
        <v>5</v>
      </c>
      <c r="L22" s="856">
        <v>25</v>
      </c>
      <c r="M22" s="856">
        <v>17</v>
      </c>
      <c r="N22" s="856">
        <v>1</v>
      </c>
      <c r="O22" s="856">
        <v>2</v>
      </c>
      <c r="P22" s="856">
        <v>1</v>
      </c>
      <c r="Q22" s="856">
        <v>0</v>
      </c>
      <c r="R22" s="856">
        <v>4</v>
      </c>
      <c r="S22" s="856">
        <v>2</v>
      </c>
      <c r="T22" s="856">
        <v>41</v>
      </c>
      <c r="U22" s="856">
        <v>60</v>
      </c>
      <c r="V22" s="856">
        <v>108</v>
      </c>
      <c r="W22" s="856">
        <v>102</v>
      </c>
      <c r="X22" s="856">
        <v>130</v>
      </c>
      <c r="Y22" s="873">
        <v>162</v>
      </c>
    </row>
    <row r="23" spans="1:25" ht="24" customHeight="1">
      <c r="A23" s="872" t="s">
        <v>20</v>
      </c>
      <c r="B23" s="855">
        <v>344</v>
      </c>
      <c r="C23" s="856">
        <v>216</v>
      </c>
      <c r="D23" s="856">
        <v>128</v>
      </c>
      <c r="E23" s="856">
        <v>164</v>
      </c>
      <c r="F23" s="856">
        <v>34</v>
      </c>
      <c r="G23" s="857">
        <v>28</v>
      </c>
      <c r="H23" s="857">
        <v>51</v>
      </c>
      <c r="I23" s="856">
        <v>1</v>
      </c>
      <c r="J23" s="856">
        <v>27</v>
      </c>
      <c r="K23" s="856">
        <v>5</v>
      </c>
      <c r="L23" s="856">
        <v>11</v>
      </c>
      <c r="M23" s="856">
        <v>17</v>
      </c>
      <c r="N23" s="856">
        <v>0</v>
      </c>
      <c r="O23" s="856">
        <v>2</v>
      </c>
      <c r="P23" s="856">
        <v>3</v>
      </c>
      <c r="Q23" s="856">
        <v>0</v>
      </c>
      <c r="R23" s="856">
        <v>0</v>
      </c>
      <c r="S23" s="856">
        <v>1</v>
      </c>
      <c r="T23" s="856">
        <v>21</v>
      </c>
      <c r="U23" s="856">
        <v>46</v>
      </c>
      <c r="V23" s="856">
        <v>52</v>
      </c>
      <c r="W23" s="856">
        <v>48</v>
      </c>
      <c r="X23" s="856">
        <v>76</v>
      </c>
      <c r="Y23" s="873">
        <v>101</v>
      </c>
    </row>
    <row r="24" spans="1:25" ht="24" customHeight="1">
      <c r="A24" s="872" t="s">
        <v>21</v>
      </c>
      <c r="B24" s="855">
        <v>1361</v>
      </c>
      <c r="C24" s="856">
        <v>787</v>
      </c>
      <c r="D24" s="856">
        <v>574</v>
      </c>
      <c r="E24" s="856">
        <v>522</v>
      </c>
      <c r="F24" s="856">
        <v>118</v>
      </c>
      <c r="G24" s="857">
        <v>92</v>
      </c>
      <c r="H24" s="857">
        <v>135</v>
      </c>
      <c r="I24" s="856">
        <v>7</v>
      </c>
      <c r="J24" s="856">
        <v>278</v>
      </c>
      <c r="K24" s="856">
        <v>10</v>
      </c>
      <c r="L24" s="856">
        <v>137</v>
      </c>
      <c r="M24" s="856">
        <v>39</v>
      </c>
      <c r="N24" s="856">
        <v>4</v>
      </c>
      <c r="O24" s="856">
        <v>3</v>
      </c>
      <c r="P24" s="856">
        <v>8</v>
      </c>
      <c r="Q24" s="856">
        <v>0</v>
      </c>
      <c r="R24" s="856">
        <v>7</v>
      </c>
      <c r="S24" s="856">
        <v>1</v>
      </c>
      <c r="T24" s="856">
        <v>252</v>
      </c>
      <c r="U24" s="856">
        <v>266</v>
      </c>
      <c r="V24" s="856">
        <v>221</v>
      </c>
      <c r="W24" s="856">
        <v>151</v>
      </c>
      <c r="X24" s="856">
        <v>193</v>
      </c>
      <c r="Y24" s="873">
        <v>278</v>
      </c>
    </row>
    <row r="25" spans="1:25" ht="24" customHeight="1">
      <c r="A25" s="872" t="s">
        <v>22</v>
      </c>
      <c r="B25" s="855">
        <v>1063</v>
      </c>
      <c r="C25" s="856">
        <v>620</v>
      </c>
      <c r="D25" s="856">
        <v>443</v>
      </c>
      <c r="E25" s="856">
        <v>485</v>
      </c>
      <c r="F25" s="856">
        <v>127</v>
      </c>
      <c r="G25" s="857">
        <v>108</v>
      </c>
      <c r="H25" s="857">
        <v>173</v>
      </c>
      <c r="I25" s="856">
        <v>13</v>
      </c>
      <c r="J25" s="856">
        <v>56</v>
      </c>
      <c r="K25" s="856">
        <v>10</v>
      </c>
      <c r="L25" s="856">
        <v>36</v>
      </c>
      <c r="M25" s="856">
        <v>40</v>
      </c>
      <c r="N25" s="856">
        <v>3</v>
      </c>
      <c r="O25" s="856">
        <v>4</v>
      </c>
      <c r="P25" s="856">
        <v>3</v>
      </c>
      <c r="Q25" s="856">
        <v>0</v>
      </c>
      <c r="R25" s="856">
        <v>3</v>
      </c>
      <c r="S25" s="856">
        <v>2</v>
      </c>
      <c r="T25" s="856">
        <v>74</v>
      </c>
      <c r="U25" s="856">
        <v>122</v>
      </c>
      <c r="V25" s="856">
        <v>179</v>
      </c>
      <c r="W25" s="856">
        <v>139</v>
      </c>
      <c r="X25" s="856">
        <v>251</v>
      </c>
      <c r="Y25" s="873">
        <v>298</v>
      </c>
    </row>
    <row r="26" spans="1:25" ht="24" customHeight="1">
      <c r="A26" s="872" t="s">
        <v>23</v>
      </c>
      <c r="B26" s="855">
        <v>493</v>
      </c>
      <c r="C26" s="856">
        <v>299</v>
      </c>
      <c r="D26" s="856">
        <v>194</v>
      </c>
      <c r="E26" s="856">
        <v>240</v>
      </c>
      <c r="F26" s="856">
        <v>48</v>
      </c>
      <c r="G26" s="857">
        <v>37</v>
      </c>
      <c r="H26" s="857">
        <v>78</v>
      </c>
      <c r="I26" s="856">
        <v>5</v>
      </c>
      <c r="J26" s="856">
        <v>37</v>
      </c>
      <c r="K26" s="856">
        <v>4</v>
      </c>
      <c r="L26" s="856">
        <v>24</v>
      </c>
      <c r="M26" s="856">
        <v>13</v>
      </c>
      <c r="N26" s="856">
        <v>0</v>
      </c>
      <c r="O26" s="856">
        <v>0</v>
      </c>
      <c r="P26" s="856">
        <v>1</v>
      </c>
      <c r="Q26" s="856">
        <v>0</v>
      </c>
      <c r="R26" s="856">
        <v>5</v>
      </c>
      <c r="S26" s="856">
        <v>1</v>
      </c>
      <c r="T26" s="856">
        <v>19</v>
      </c>
      <c r="U26" s="856">
        <v>70</v>
      </c>
      <c r="V26" s="856">
        <v>98</v>
      </c>
      <c r="W26" s="856">
        <v>84</v>
      </c>
      <c r="X26" s="856">
        <v>105</v>
      </c>
      <c r="Y26" s="873">
        <v>117</v>
      </c>
    </row>
    <row r="27" spans="1:25" ht="24" customHeight="1">
      <c r="A27" s="872" t="s">
        <v>24</v>
      </c>
      <c r="B27" s="855">
        <v>1233</v>
      </c>
      <c r="C27" s="856">
        <v>746</v>
      </c>
      <c r="D27" s="856">
        <v>487</v>
      </c>
      <c r="E27" s="856">
        <v>619</v>
      </c>
      <c r="F27" s="856">
        <v>134</v>
      </c>
      <c r="G27" s="857">
        <v>116</v>
      </c>
      <c r="H27" s="857">
        <v>141</v>
      </c>
      <c r="I27" s="856">
        <v>13</v>
      </c>
      <c r="J27" s="856">
        <v>100</v>
      </c>
      <c r="K27" s="856">
        <v>12</v>
      </c>
      <c r="L27" s="856">
        <v>30</v>
      </c>
      <c r="M27" s="856">
        <v>53</v>
      </c>
      <c r="N27" s="856">
        <v>0</v>
      </c>
      <c r="O27" s="856">
        <v>2</v>
      </c>
      <c r="P27" s="856">
        <v>9</v>
      </c>
      <c r="Q27" s="856">
        <v>1</v>
      </c>
      <c r="R27" s="856">
        <v>3</v>
      </c>
      <c r="S27" s="856">
        <v>0</v>
      </c>
      <c r="T27" s="856">
        <v>88</v>
      </c>
      <c r="U27" s="856">
        <v>165</v>
      </c>
      <c r="V27" s="856">
        <v>182</v>
      </c>
      <c r="W27" s="856">
        <v>175</v>
      </c>
      <c r="X27" s="856">
        <v>261</v>
      </c>
      <c r="Y27" s="873">
        <v>362</v>
      </c>
    </row>
    <row r="28" spans="1:25" ht="24" customHeight="1">
      <c r="A28" s="872" t="s">
        <v>25</v>
      </c>
      <c r="B28" s="855">
        <v>1351</v>
      </c>
      <c r="C28" s="856">
        <v>808</v>
      </c>
      <c r="D28" s="856">
        <v>543</v>
      </c>
      <c r="E28" s="856">
        <v>639</v>
      </c>
      <c r="F28" s="856">
        <v>155</v>
      </c>
      <c r="G28" s="857">
        <v>141</v>
      </c>
      <c r="H28" s="857">
        <v>189</v>
      </c>
      <c r="I28" s="856">
        <v>13</v>
      </c>
      <c r="J28" s="856">
        <v>95</v>
      </c>
      <c r="K28" s="856">
        <v>17</v>
      </c>
      <c r="L28" s="856">
        <v>33</v>
      </c>
      <c r="M28" s="856">
        <v>33</v>
      </c>
      <c r="N28" s="856">
        <v>5</v>
      </c>
      <c r="O28" s="856">
        <v>6</v>
      </c>
      <c r="P28" s="856">
        <v>9</v>
      </c>
      <c r="Q28" s="856">
        <v>1</v>
      </c>
      <c r="R28" s="856">
        <v>10</v>
      </c>
      <c r="S28" s="856">
        <v>5</v>
      </c>
      <c r="T28" s="856">
        <v>89</v>
      </c>
      <c r="U28" s="856">
        <v>158</v>
      </c>
      <c r="V28" s="856">
        <v>231</v>
      </c>
      <c r="W28" s="856">
        <v>189</v>
      </c>
      <c r="X28" s="856">
        <v>274</v>
      </c>
      <c r="Y28" s="873">
        <v>410</v>
      </c>
    </row>
    <row r="29" spans="1:25" ht="24" customHeight="1">
      <c r="A29" s="872" t="s">
        <v>26</v>
      </c>
      <c r="B29" s="855">
        <v>1048</v>
      </c>
      <c r="C29" s="856">
        <v>598</v>
      </c>
      <c r="D29" s="856">
        <v>450</v>
      </c>
      <c r="E29" s="856">
        <v>470</v>
      </c>
      <c r="F29" s="856">
        <v>117</v>
      </c>
      <c r="G29" s="857">
        <v>102</v>
      </c>
      <c r="H29" s="857">
        <v>167</v>
      </c>
      <c r="I29" s="856">
        <v>6</v>
      </c>
      <c r="J29" s="856">
        <v>79</v>
      </c>
      <c r="K29" s="856">
        <v>17</v>
      </c>
      <c r="L29" s="856">
        <v>47</v>
      </c>
      <c r="M29" s="856">
        <v>27</v>
      </c>
      <c r="N29" s="856">
        <v>1</v>
      </c>
      <c r="O29" s="856">
        <v>3</v>
      </c>
      <c r="P29" s="856">
        <v>5</v>
      </c>
      <c r="Q29" s="856">
        <v>1</v>
      </c>
      <c r="R29" s="856">
        <v>5</v>
      </c>
      <c r="S29" s="856">
        <v>1</v>
      </c>
      <c r="T29" s="856">
        <v>68</v>
      </c>
      <c r="U29" s="856">
        <v>113</v>
      </c>
      <c r="V29" s="856">
        <v>164</v>
      </c>
      <c r="W29" s="856">
        <v>153</v>
      </c>
      <c r="X29" s="856">
        <v>241</v>
      </c>
      <c r="Y29" s="873">
        <v>309</v>
      </c>
    </row>
    <row r="30" spans="1:25" ht="24" customHeight="1">
      <c r="A30" s="872" t="s">
        <v>27</v>
      </c>
      <c r="B30" s="855">
        <v>1295</v>
      </c>
      <c r="C30" s="856">
        <v>790</v>
      </c>
      <c r="D30" s="856">
        <v>505</v>
      </c>
      <c r="E30" s="856">
        <v>602</v>
      </c>
      <c r="F30" s="856">
        <v>123</v>
      </c>
      <c r="G30" s="857">
        <v>120</v>
      </c>
      <c r="H30" s="857">
        <v>204</v>
      </c>
      <c r="I30" s="856">
        <v>11</v>
      </c>
      <c r="J30" s="856">
        <v>79</v>
      </c>
      <c r="K30" s="856">
        <v>19</v>
      </c>
      <c r="L30" s="856">
        <v>49</v>
      </c>
      <c r="M30" s="856">
        <v>58</v>
      </c>
      <c r="N30" s="856">
        <v>4</v>
      </c>
      <c r="O30" s="856">
        <v>10</v>
      </c>
      <c r="P30" s="856">
        <v>7</v>
      </c>
      <c r="Q30" s="856">
        <v>3</v>
      </c>
      <c r="R30" s="856">
        <v>5</v>
      </c>
      <c r="S30" s="856">
        <v>1</v>
      </c>
      <c r="T30" s="856">
        <v>71</v>
      </c>
      <c r="U30" s="856">
        <v>169</v>
      </c>
      <c r="V30" s="856">
        <v>205</v>
      </c>
      <c r="W30" s="856">
        <v>156</v>
      </c>
      <c r="X30" s="856">
        <v>298</v>
      </c>
      <c r="Y30" s="873">
        <v>396</v>
      </c>
    </row>
    <row r="31" spans="1:25" ht="24" customHeight="1">
      <c r="A31" s="872" t="s">
        <v>28</v>
      </c>
      <c r="B31" s="855">
        <v>1294</v>
      </c>
      <c r="C31" s="856">
        <v>783</v>
      </c>
      <c r="D31" s="856">
        <v>511</v>
      </c>
      <c r="E31" s="856">
        <v>614</v>
      </c>
      <c r="F31" s="856">
        <v>143</v>
      </c>
      <c r="G31" s="857">
        <v>139</v>
      </c>
      <c r="H31" s="857">
        <v>172</v>
      </c>
      <c r="I31" s="856">
        <v>9</v>
      </c>
      <c r="J31" s="856">
        <v>78</v>
      </c>
      <c r="K31" s="856">
        <v>25</v>
      </c>
      <c r="L31" s="856">
        <v>32</v>
      </c>
      <c r="M31" s="856">
        <v>49</v>
      </c>
      <c r="N31" s="856">
        <v>8</v>
      </c>
      <c r="O31" s="856">
        <v>3</v>
      </c>
      <c r="P31" s="856">
        <v>9</v>
      </c>
      <c r="Q31" s="856">
        <v>5</v>
      </c>
      <c r="R31" s="856">
        <v>7</v>
      </c>
      <c r="S31" s="856">
        <v>1</v>
      </c>
      <c r="T31" s="856">
        <v>75</v>
      </c>
      <c r="U31" s="856">
        <v>165</v>
      </c>
      <c r="V31" s="856">
        <v>216</v>
      </c>
      <c r="W31" s="856">
        <v>187</v>
      </c>
      <c r="X31" s="856">
        <v>274</v>
      </c>
      <c r="Y31" s="873">
        <v>377</v>
      </c>
    </row>
    <row r="32" spans="1:25" ht="24" customHeight="1">
      <c r="A32" s="872" t="s">
        <v>29</v>
      </c>
      <c r="B32" s="855">
        <v>963</v>
      </c>
      <c r="C32" s="856">
        <v>564</v>
      </c>
      <c r="D32" s="856">
        <v>399</v>
      </c>
      <c r="E32" s="856">
        <v>426</v>
      </c>
      <c r="F32" s="856">
        <v>80</v>
      </c>
      <c r="G32" s="857">
        <v>81</v>
      </c>
      <c r="H32" s="857">
        <v>147</v>
      </c>
      <c r="I32" s="856">
        <v>8</v>
      </c>
      <c r="J32" s="856">
        <v>71</v>
      </c>
      <c r="K32" s="856">
        <v>13</v>
      </c>
      <c r="L32" s="856">
        <v>79</v>
      </c>
      <c r="M32" s="856">
        <v>41</v>
      </c>
      <c r="N32" s="856">
        <v>2</v>
      </c>
      <c r="O32" s="856">
        <v>1</v>
      </c>
      <c r="P32" s="856">
        <v>4</v>
      </c>
      <c r="Q32" s="856">
        <v>0</v>
      </c>
      <c r="R32" s="856">
        <v>7</v>
      </c>
      <c r="S32" s="856">
        <v>3</v>
      </c>
      <c r="T32" s="856">
        <v>55</v>
      </c>
      <c r="U32" s="856">
        <v>155</v>
      </c>
      <c r="V32" s="856">
        <v>154</v>
      </c>
      <c r="W32" s="856">
        <v>129</v>
      </c>
      <c r="X32" s="856">
        <v>217</v>
      </c>
      <c r="Y32" s="873">
        <v>253</v>
      </c>
    </row>
    <row r="33" spans="1:25" ht="24" customHeight="1">
      <c r="A33" s="872" t="s">
        <v>30</v>
      </c>
      <c r="B33" s="855">
        <v>1259</v>
      </c>
      <c r="C33" s="856">
        <v>758</v>
      </c>
      <c r="D33" s="856">
        <v>501</v>
      </c>
      <c r="E33" s="856">
        <v>590</v>
      </c>
      <c r="F33" s="856">
        <v>119</v>
      </c>
      <c r="G33" s="857">
        <v>121</v>
      </c>
      <c r="H33" s="857">
        <v>183</v>
      </c>
      <c r="I33" s="856">
        <v>14</v>
      </c>
      <c r="J33" s="856">
        <v>91</v>
      </c>
      <c r="K33" s="856">
        <v>21</v>
      </c>
      <c r="L33" s="856">
        <v>55</v>
      </c>
      <c r="M33" s="856">
        <v>44</v>
      </c>
      <c r="N33" s="856">
        <v>1</v>
      </c>
      <c r="O33" s="856">
        <v>5</v>
      </c>
      <c r="P33" s="856">
        <v>5</v>
      </c>
      <c r="Q33" s="856">
        <v>2</v>
      </c>
      <c r="R33" s="856">
        <v>7</v>
      </c>
      <c r="S33" s="856">
        <v>1</v>
      </c>
      <c r="T33" s="856">
        <v>90</v>
      </c>
      <c r="U33" s="856">
        <v>161</v>
      </c>
      <c r="V33" s="856">
        <v>194</v>
      </c>
      <c r="W33" s="856">
        <v>190</v>
      </c>
      <c r="X33" s="856">
        <v>259</v>
      </c>
      <c r="Y33" s="873">
        <v>365</v>
      </c>
    </row>
    <row r="34" spans="1:25" ht="24" customHeight="1">
      <c r="A34" s="872" t="s">
        <v>35</v>
      </c>
      <c r="B34" s="855">
        <v>924</v>
      </c>
      <c r="C34" s="856">
        <v>540</v>
      </c>
      <c r="D34" s="856">
        <v>384</v>
      </c>
      <c r="E34" s="856">
        <v>450</v>
      </c>
      <c r="F34" s="856">
        <v>94</v>
      </c>
      <c r="G34" s="857">
        <v>95</v>
      </c>
      <c r="H34" s="857">
        <v>130</v>
      </c>
      <c r="I34" s="856">
        <v>5</v>
      </c>
      <c r="J34" s="856">
        <v>55</v>
      </c>
      <c r="K34" s="856">
        <v>14</v>
      </c>
      <c r="L34" s="856">
        <v>24</v>
      </c>
      <c r="M34" s="856">
        <v>43</v>
      </c>
      <c r="N34" s="856">
        <v>2</v>
      </c>
      <c r="O34" s="856">
        <v>2</v>
      </c>
      <c r="P34" s="856">
        <v>6</v>
      </c>
      <c r="Q34" s="856">
        <v>2</v>
      </c>
      <c r="R34" s="856">
        <v>2</v>
      </c>
      <c r="S34" s="856">
        <v>0</v>
      </c>
      <c r="T34" s="856">
        <v>74</v>
      </c>
      <c r="U34" s="856">
        <v>113</v>
      </c>
      <c r="V34" s="856">
        <v>130</v>
      </c>
      <c r="W34" s="856">
        <v>129</v>
      </c>
      <c r="X34" s="856">
        <v>223</v>
      </c>
      <c r="Y34" s="873">
        <v>255</v>
      </c>
    </row>
    <row r="35" spans="1:25" ht="24" customHeight="1">
      <c r="A35" s="875" t="s">
        <v>36</v>
      </c>
      <c r="B35" s="860">
        <v>1041</v>
      </c>
      <c r="C35" s="861">
        <v>606</v>
      </c>
      <c r="D35" s="861">
        <v>435</v>
      </c>
      <c r="E35" s="861">
        <v>494</v>
      </c>
      <c r="F35" s="861">
        <v>97</v>
      </c>
      <c r="G35" s="862">
        <v>100</v>
      </c>
      <c r="H35" s="863">
        <v>141</v>
      </c>
      <c r="I35" s="861">
        <v>8</v>
      </c>
      <c r="J35" s="861">
        <v>81</v>
      </c>
      <c r="K35" s="861">
        <v>17</v>
      </c>
      <c r="L35" s="861">
        <v>36</v>
      </c>
      <c r="M35" s="861">
        <v>39</v>
      </c>
      <c r="N35" s="861">
        <v>2</v>
      </c>
      <c r="O35" s="861">
        <v>3</v>
      </c>
      <c r="P35" s="861">
        <v>11</v>
      </c>
      <c r="Q35" s="861">
        <v>4</v>
      </c>
      <c r="R35" s="861">
        <v>4</v>
      </c>
      <c r="S35" s="861">
        <v>4</v>
      </c>
      <c r="T35" s="861">
        <v>82</v>
      </c>
      <c r="U35" s="861">
        <v>128</v>
      </c>
      <c r="V35" s="861">
        <v>207</v>
      </c>
      <c r="W35" s="861">
        <v>132</v>
      </c>
      <c r="X35" s="861">
        <v>222</v>
      </c>
      <c r="Y35" s="876">
        <v>270</v>
      </c>
    </row>
    <row r="36" spans="1:25">
      <c r="A36" s="118" t="s">
        <v>797</v>
      </c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418"/>
    </row>
    <row r="37" spans="1:25" ht="17.25" thickBot="1">
      <c r="A37" s="88" t="s">
        <v>975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491"/>
      <c r="P37" s="491"/>
      <c r="Q37" s="491"/>
      <c r="R37" s="491"/>
      <c r="S37" s="491"/>
      <c r="T37" s="491"/>
      <c r="U37" s="491"/>
      <c r="V37" s="1330" t="s">
        <v>544</v>
      </c>
      <c r="W37" s="1330"/>
      <c r="X37" s="1330"/>
      <c r="Y37" s="1331"/>
    </row>
  </sheetData>
  <mergeCells count="7">
    <mergeCell ref="A1:F1"/>
    <mergeCell ref="X3:Y3"/>
    <mergeCell ref="V37:Y37"/>
    <mergeCell ref="A4:A5"/>
    <mergeCell ref="B4:D4"/>
    <mergeCell ref="E4:S4"/>
    <mergeCell ref="T4:Y4"/>
  </mergeCells>
  <phoneticPr fontId="3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workbookViewId="0"/>
  </sheetViews>
  <sheetFormatPr defaultRowHeight="16.5"/>
  <cols>
    <col min="1" max="1" width="10.625" customWidth="1"/>
    <col min="2" max="2" width="14" customWidth="1"/>
    <col min="3" max="3" width="12.375" customWidth="1"/>
    <col min="4" max="6" width="10.625" customWidth="1"/>
    <col min="7" max="7" width="14.75" customWidth="1"/>
    <col min="8" max="8" width="15" customWidth="1"/>
    <col min="9" max="9" width="15.875" customWidth="1"/>
    <col min="10" max="19" width="10.625" customWidth="1"/>
    <col min="20" max="20" width="16" customWidth="1"/>
    <col min="21" max="21" width="10.625" customWidth="1"/>
  </cols>
  <sheetData>
    <row r="1" spans="1:21" ht="24" customHeight="1">
      <c r="A1" s="891" t="s">
        <v>1018</v>
      </c>
      <c r="B1" s="11"/>
      <c r="C1" s="8"/>
      <c r="D1" s="11"/>
      <c r="E1" s="11"/>
      <c r="F1" s="11"/>
      <c r="G1" s="11"/>
      <c r="H1" s="11"/>
      <c r="I1" s="11"/>
      <c r="J1" s="11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84" customFormat="1" ht="17.25" thickBot="1">
      <c r="B2" s="11"/>
      <c r="C2" s="8"/>
      <c r="D2" s="11"/>
      <c r="E2" s="11"/>
      <c r="F2" s="11"/>
      <c r="G2" s="11"/>
      <c r="H2" s="11"/>
      <c r="I2" s="11"/>
      <c r="J2" s="11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</row>
    <row r="3" spans="1:21" ht="18" customHeight="1">
      <c r="A3" s="493" t="s">
        <v>55</v>
      </c>
      <c r="B3" s="485"/>
      <c r="C3" s="485"/>
      <c r="D3" s="485"/>
      <c r="E3" s="485"/>
      <c r="F3" s="485"/>
      <c r="G3" s="485"/>
      <c r="H3" s="485"/>
      <c r="I3" s="264" t="s">
        <v>0</v>
      </c>
      <c r="J3" s="485"/>
      <c r="K3" s="263"/>
      <c r="L3" s="885"/>
      <c r="M3" s="885"/>
      <c r="N3" s="885"/>
      <c r="O3" s="885"/>
      <c r="P3" s="885"/>
      <c r="Q3" s="885"/>
      <c r="R3" s="885"/>
      <c r="S3" s="885"/>
      <c r="T3" s="1650" t="s">
        <v>753</v>
      </c>
      <c r="U3" s="1651"/>
    </row>
    <row r="4" spans="1:21" ht="39.75" customHeight="1">
      <c r="A4" s="1496" t="s">
        <v>976</v>
      </c>
      <c r="B4" s="1322" t="s">
        <v>813</v>
      </c>
      <c r="C4" s="1325" t="s">
        <v>439</v>
      </c>
      <c r="D4" s="1343"/>
      <c r="E4" s="1326"/>
      <c r="F4" s="1325" t="s">
        <v>442</v>
      </c>
      <c r="G4" s="1394"/>
      <c r="H4" s="1394"/>
      <c r="I4" s="1394"/>
      <c r="J4" s="1394"/>
      <c r="K4" s="1394"/>
      <c r="L4" s="1325" t="s">
        <v>448</v>
      </c>
      <c r="M4" s="1645"/>
      <c r="N4" s="1645"/>
      <c r="O4" s="1645"/>
      <c r="P4" s="1645"/>
      <c r="Q4" s="1645"/>
      <c r="R4" s="1645"/>
      <c r="S4" s="1645"/>
      <c r="T4" s="1645"/>
      <c r="U4" s="1646"/>
    </row>
    <row r="5" spans="1:21" ht="57.75" customHeight="1">
      <c r="A5" s="1496"/>
      <c r="B5" s="1322"/>
      <c r="C5" s="1322" t="s">
        <v>440</v>
      </c>
      <c r="D5" s="1322" t="s">
        <v>814</v>
      </c>
      <c r="E5" s="1322" t="s">
        <v>441</v>
      </c>
      <c r="F5" s="1322" t="s">
        <v>815</v>
      </c>
      <c r="G5" s="1322" t="s">
        <v>443</v>
      </c>
      <c r="H5" s="1322" t="s">
        <v>816</v>
      </c>
      <c r="I5" s="1322" t="s">
        <v>444</v>
      </c>
      <c r="J5" s="1322" t="s">
        <v>445</v>
      </c>
      <c r="K5" s="1325" t="s">
        <v>441</v>
      </c>
      <c r="L5" s="1322" t="s">
        <v>446</v>
      </c>
      <c r="M5" s="1545" t="s">
        <v>447</v>
      </c>
      <c r="N5" s="1499"/>
      <c r="O5" s="1322" t="s">
        <v>449</v>
      </c>
      <c r="P5" s="1647"/>
      <c r="Q5" s="1647"/>
      <c r="R5" s="1647"/>
      <c r="S5" s="1647"/>
      <c r="T5" s="1647"/>
      <c r="U5" s="1648"/>
    </row>
    <row r="6" spans="1:21" ht="93.75" customHeight="1">
      <c r="A6" s="1496"/>
      <c r="B6" s="1322"/>
      <c r="C6" s="1323"/>
      <c r="D6" s="1323"/>
      <c r="E6" s="1322"/>
      <c r="F6" s="1323"/>
      <c r="G6" s="1323"/>
      <c r="H6" s="1323"/>
      <c r="I6" s="1322"/>
      <c r="J6" s="1323"/>
      <c r="K6" s="1649"/>
      <c r="L6" s="1323"/>
      <c r="M6" s="566" t="s">
        <v>839</v>
      </c>
      <c r="N6" s="566" t="s">
        <v>840</v>
      </c>
      <c r="O6" s="170" t="s">
        <v>450</v>
      </c>
      <c r="P6" s="170" t="s">
        <v>451</v>
      </c>
      <c r="Q6" s="170" t="s">
        <v>452</v>
      </c>
      <c r="R6" s="170" t="s">
        <v>453</v>
      </c>
      <c r="S6" s="170" t="s">
        <v>454</v>
      </c>
      <c r="T6" s="170" t="s">
        <v>455</v>
      </c>
      <c r="U6" s="209" t="s">
        <v>456</v>
      </c>
    </row>
    <row r="7" spans="1:21" ht="24" customHeight="1">
      <c r="A7" s="210" t="s">
        <v>5</v>
      </c>
      <c r="B7" s="877">
        <v>3</v>
      </c>
      <c r="C7" s="878">
        <v>0</v>
      </c>
      <c r="D7" s="878">
        <v>0</v>
      </c>
      <c r="E7" s="878">
        <v>0</v>
      </c>
      <c r="F7" s="878">
        <v>0</v>
      </c>
      <c r="G7" s="878">
        <v>0</v>
      </c>
      <c r="H7" s="878">
        <v>0</v>
      </c>
      <c r="I7" s="878">
        <v>0</v>
      </c>
      <c r="J7" s="878">
        <v>0</v>
      </c>
      <c r="K7" s="878">
        <v>0</v>
      </c>
      <c r="L7" s="878">
        <v>0</v>
      </c>
      <c r="M7" s="878">
        <v>0</v>
      </c>
      <c r="N7" s="878">
        <v>0</v>
      </c>
      <c r="O7" s="878">
        <v>0</v>
      </c>
      <c r="P7" s="878">
        <v>0</v>
      </c>
      <c r="Q7" s="878">
        <v>0</v>
      </c>
      <c r="R7" s="878">
        <v>0</v>
      </c>
      <c r="S7" s="878">
        <v>0</v>
      </c>
      <c r="T7" s="878">
        <v>0</v>
      </c>
      <c r="U7" s="886">
        <v>0</v>
      </c>
    </row>
    <row r="8" spans="1:21" ht="24" customHeight="1">
      <c r="A8" s="191" t="s">
        <v>6</v>
      </c>
      <c r="B8" s="879">
        <v>1</v>
      </c>
      <c r="C8" s="878">
        <v>0</v>
      </c>
      <c r="D8" s="878">
        <v>0</v>
      </c>
      <c r="E8" s="878">
        <v>0</v>
      </c>
      <c r="F8" s="878">
        <v>0</v>
      </c>
      <c r="G8" s="878">
        <v>0</v>
      </c>
      <c r="H8" s="878">
        <v>0</v>
      </c>
      <c r="I8" s="878">
        <v>0</v>
      </c>
      <c r="J8" s="384">
        <v>0</v>
      </c>
      <c r="K8" s="384">
        <v>0</v>
      </c>
      <c r="L8" s="384">
        <v>0</v>
      </c>
      <c r="M8" s="384">
        <v>0</v>
      </c>
      <c r="N8" s="384">
        <v>0</v>
      </c>
      <c r="O8" s="384">
        <v>0</v>
      </c>
      <c r="P8" s="384">
        <v>0</v>
      </c>
      <c r="Q8" s="384">
        <v>0</v>
      </c>
      <c r="R8" s="384">
        <v>0</v>
      </c>
      <c r="S8" s="384">
        <v>0</v>
      </c>
      <c r="T8" s="384">
        <v>0</v>
      </c>
      <c r="U8" s="599">
        <v>0</v>
      </c>
    </row>
    <row r="9" spans="1:21" ht="24" customHeight="1">
      <c r="A9" s="191" t="s">
        <v>7</v>
      </c>
      <c r="B9" s="879">
        <v>1</v>
      </c>
      <c r="C9" s="384">
        <v>0</v>
      </c>
      <c r="D9" s="384">
        <v>0</v>
      </c>
      <c r="E9" s="384">
        <v>13</v>
      </c>
      <c r="F9" s="384">
        <v>0</v>
      </c>
      <c r="G9" s="384">
        <v>1</v>
      </c>
      <c r="H9" s="384" t="s">
        <v>64</v>
      </c>
      <c r="I9" s="384">
        <v>0</v>
      </c>
      <c r="J9" s="384">
        <v>0</v>
      </c>
      <c r="K9" s="384">
        <v>12</v>
      </c>
      <c r="L9" s="384">
        <v>21</v>
      </c>
      <c r="M9" s="384">
        <v>21</v>
      </c>
      <c r="N9" s="384">
        <v>0</v>
      </c>
      <c r="O9" s="384">
        <v>21</v>
      </c>
      <c r="P9" s="384">
        <v>0</v>
      </c>
      <c r="Q9" s="384">
        <v>0</v>
      </c>
      <c r="R9" s="384">
        <v>0</v>
      </c>
      <c r="S9" s="384">
        <v>0</v>
      </c>
      <c r="T9" s="384">
        <v>0</v>
      </c>
      <c r="U9" s="599">
        <v>0</v>
      </c>
    </row>
    <row r="10" spans="1:21" ht="24" customHeight="1">
      <c r="A10" s="191" t="s">
        <v>8</v>
      </c>
      <c r="B10" s="880">
        <v>1</v>
      </c>
      <c r="C10" s="881">
        <v>0</v>
      </c>
      <c r="D10" s="881">
        <v>0</v>
      </c>
      <c r="E10" s="881">
        <v>19</v>
      </c>
      <c r="F10" s="881">
        <v>0</v>
      </c>
      <c r="G10" s="881">
        <v>0</v>
      </c>
      <c r="H10" s="881">
        <v>0</v>
      </c>
      <c r="I10" s="881">
        <v>0</v>
      </c>
      <c r="J10" s="881">
        <v>0</v>
      </c>
      <c r="K10" s="881">
        <v>19</v>
      </c>
      <c r="L10" s="881">
        <v>21</v>
      </c>
      <c r="M10" s="881">
        <v>21</v>
      </c>
      <c r="N10" s="881">
        <v>0</v>
      </c>
      <c r="O10" s="881">
        <v>21</v>
      </c>
      <c r="P10" s="881">
        <v>0</v>
      </c>
      <c r="Q10" s="881">
        <v>0</v>
      </c>
      <c r="R10" s="881">
        <v>0</v>
      </c>
      <c r="S10" s="881">
        <v>0</v>
      </c>
      <c r="T10" s="881">
        <v>0</v>
      </c>
      <c r="U10" s="887">
        <v>0</v>
      </c>
    </row>
    <row r="11" spans="1:21" ht="24" customHeight="1">
      <c r="A11" s="192" t="s">
        <v>9</v>
      </c>
      <c r="B11" s="882">
        <v>1</v>
      </c>
      <c r="C11" s="883">
        <v>5</v>
      </c>
      <c r="D11" s="883">
        <v>0</v>
      </c>
      <c r="E11" s="883">
        <v>6</v>
      </c>
      <c r="F11" s="883">
        <v>0</v>
      </c>
      <c r="G11" s="883">
        <v>0</v>
      </c>
      <c r="H11" s="883">
        <v>0</v>
      </c>
      <c r="I11" s="883">
        <v>1</v>
      </c>
      <c r="J11" s="883">
        <v>0</v>
      </c>
      <c r="K11" s="883">
        <v>13</v>
      </c>
      <c r="L11" s="883">
        <v>18</v>
      </c>
      <c r="M11" s="883">
        <v>18</v>
      </c>
      <c r="N11" s="883">
        <v>0</v>
      </c>
      <c r="O11" s="883">
        <v>18</v>
      </c>
      <c r="P11" s="883">
        <v>0</v>
      </c>
      <c r="Q11" s="883">
        <v>0</v>
      </c>
      <c r="R11" s="883">
        <v>0</v>
      </c>
      <c r="S11" s="883">
        <v>0</v>
      </c>
      <c r="T11" s="883">
        <v>0</v>
      </c>
      <c r="U11" s="888">
        <v>0</v>
      </c>
    </row>
    <row r="12" spans="1:21" s="84" customFormat="1" ht="24" customHeight="1">
      <c r="A12" s="275" t="s">
        <v>754</v>
      </c>
      <c r="B12" s="884">
        <v>1</v>
      </c>
      <c r="C12" s="884">
        <v>2</v>
      </c>
      <c r="D12" s="884"/>
      <c r="E12" s="884">
        <v>12</v>
      </c>
      <c r="F12" s="884"/>
      <c r="G12" s="884">
        <v>2</v>
      </c>
      <c r="H12" s="884">
        <v>0</v>
      </c>
      <c r="I12" s="884">
        <v>2</v>
      </c>
      <c r="J12" s="884">
        <v>0</v>
      </c>
      <c r="K12" s="884">
        <v>7</v>
      </c>
      <c r="L12" s="884">
        <v>21</v>
      </c>
      <c r="M12" s="884">
        <v>21</v>
      </c>
      <c r="N12" s="884">
        <v>0</v>
      </c>
      <c r="O12" s="884">
        <v>18</v>
      </c>
      <c r="P12" s="884"/>
      <c r="Q12" s="884">
        <v>1</v>
      </c>
      <c r="R12" s="884">
        <v>1</v>
      </c>
      <c r="S12" s="884">
        <v>1</v>
      </c>
      <c r="T12" s="884"/>
      <c r="U12" s="889"/>
    </row>
    <row r="13" spans="1:21" ht="17.25" thickBot="1">
      <c r="A13" s="355" t="s">
        <v>1026</v>
      </c>
      <c r="B13" s="491"/>
      <c r="C13" s="491"/>
      <c r="D13" s="491"/>
      <c r="E13" s="491"/>
      <c r="F13" s="491"/>
      <c r="G13" s="491"/>
      <c r="H13" s="491"/>
      <c r="I13" s="491"/>
      <c r="J13" s="491"/>
      <c r="K13" s="491"/>
      <c r="L13" s="890"/>
      <c r="M13" s="890"/>
      <c r="N13" s="890"/>
      <c r="O13" s="890"/>
      <c r="P13" s="890"/>
      <c r="Q13" s="890"/>
      <c r="R13" s="890"/>
      <c r="S13" s="1652" t="s">
        <v>544</v>
      </c>
      <c r="T13" s="1652"/>
      <c r="U13" s="1653"/>
    </row>
    <row r="14" spans="1:21">
      <c r="A14" s="9"/>
      <c r="B14" s="4"/>
      <c r="C14" s="4"/>
      <c r="D14" s="4"/>
      <c r="E14" s="4"/>
      <c r="F14" s="4"/>
      <c r="G14" s="4"/>
      <c r="H14" s="11"/>
      <c r="I14" s="11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</sheetData>
  <mergeCells count="19">
    <mergeCell ref="M5:N5"/>
    <mergeCell ref="T3:U3"/>
    <mergeCell ref="S13:U13"/>
    <mergeCell ref="A4:A6"/>
    <mergeCell ref="B4:B6"/>
    <mergeCell ref="C4:E4"/>
    <mergeCell ref="F4:K4"/>
    <mergeCell ref="L4:U4"/>
    <mergeCell ref="C5:C6"/>
    <mergeCell ref="D5:D6"/>
    <mergeCell ref="E5:E6"/>
    <mergeCell ref="F5:F6"/>
    <mergeCell ref="G5:G6"/>
    <mergeCell ref="O5:U5"/>
    <mergeCell ref="H5:H6"/>
    <mergeCell ref="I5:I6"/>
    <mergeCell ref="J5:J6"/>
    <mergeCell ref="K5:K6"/>
    <mergeCell ref="L5:L6"/>
  </mergeCells>
  <phoneticPr fontId="3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workbookViewId="0"/>
  </sheetViews>
  <sheetFormatPr defaultRowHeight="16.5"/>
  <cols>
    <col min="1" max="1" width="10.75" customWidth="1"/>
    <col min="2" max="2" width="12.875" customWidth="1"/>
    <col min="3" max="3" width="16" customWidth="1"/>
    <col min="4" max="7" width="8.625" customWidth="1"/>
    <col min="8" max="8" width="22.625" customWidth="1"/>
    <col min="9" max="9" width="14.125" customWidth="1"/>
    <col min="10" max="10" width="23.625" customWidth="1"/>
    <col min="11" max="11" width="10.75" customWidth="1"/>
    <col min="12" max="12" width="14.125" customWidth="1"/>
    <col min="13" max="17" width="10.75" customWidth="1"/>
    <col min="18" max="18" width="14.75" customWidth="1"/>
    <col min="19" max="20" width="11.125" customWidth="1"/>
    <col min="21" max="21" width="10.75" customWidth="1"/>
    <col min="22" max="22" width="15.125" customWidth="1"/>
    <col min="23" max="23" width="13" customWidth="1"/>
    <col min="24" max="24" width="10.75" customWidth="1"/>
    <col min="29" max="29" width="13" customWidth="1"/>
  </cols>
  <sheetData>
    <row r="1" spans="1:32" ht="24" customHeight="1">
      <c r="A1" s="142" t="s">
        <v>1019</v>
      </c>
      <c r="B1" s="55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32" ht="17.25" thickBo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</row>
    <row r="3" spans="1:32" ht="18" customHeight="1">
      <c r="A3" s="71" t="s">
        <v>818</v>
      </c>
      <c r="B3" s="905"/>
      <c r="C3" s="906"/>
      <c r="D3" s="906"/>
      <c r="E3" s="906"/>
      <c r="F3" s="906"/>
      <c r="G3" s="906"/>
      <c r="H3" s="906"/>
      <c r="I3" s="906"/>
      <c r="J3" s="906"/>
      <c r="K3" s="906"/>
      <c r="L3" s="906"/>
      <c r="M3" s="906"/>
      <c r="N3" s="906"/>
      <c r="O3" s="906"/>
      <c r="P3" s="906"/>
      <c r="Q3" s="906"/>
      <c r="R3" s="317"/>
      <c r="S3" s="317"/>
      <c r="T3" s="317"/>
      <c r="U3" s="317"/>
      <c r="V3" s="317"/>
      <c r="W3" s="317"/>
      <c r="X3" s="317"/>
      <c r="Y3" s="317"/>
      <c r="Z3" s="317"/>
      <c r="AA3" s="317"/>
      <c r="AB3" s="317"/>
      <c r="AC3" s="317"/>
      <c r="AD3" s="317"/>
      <c r="AE3" s="1654" t="s">
        <v>819</v>
      </c>
      <c r="AF3" s="1655"/>
    </row>
    <row r="4" spans="1:32" ht="27" customHeight="1">
      <c r="A4" s="1442" t="s">
        <v>817</v>
      </c>
      <c r="B4" s="1322" t="s">
        <v>977</v>
      </c>
      <c r="C4" s="1322" t="s">
        <v>978</v>
      </c>
      <c r="D4" s="1322" t="s">
        <v>820</v>
      </c>
      <c r="E4" s="1322"/>
      <c r="F4" s="1322"/>
      <c r="G4" s="1322"/>
      <c r="H4" s="1322"/>
      <c r="I4" s="1322"/>
      <c r="J4" s="1322"/>
      <c r="K4" s="1322"/>
      <c r="L4" s="1322"/>
      <c r="M4" s="1322"/>
      <c r="N4" s="1322"/>
      <c r="O4" s="1322"/>
      <c r="P4" s="1323" t="s">
        <v>821</v>
      </c>
      <c r="Q4" s="1323"/>
      <c r="R4" s="1323"/>
      <c r="S4" s="1325" t="s">
        <v>828</v>
      </c>
      <c r="T4" s="1344"/>
      <c r="U4" s="1344"/>
      <c r="V4" s="1344"/>
      <c r="W4" s="1344"/>
      <c r="X4" s="1344"/>
      <c r="Y4" s="1344"/>
      <c r="Z4" s="1344"/>
      <c r="AA4" s="1344"/>
      <c r="AB4" s="1344"/>
      <c r="AC4" s="1344"/>
      <c r="AD4" s="1344"/>
      <c r="AE4" s="1344"/>
      <c r="AF4" s="1541"/>
    </row>
    <row r="5" spans="1:32" s="84" customFormat="1" ht="28.5" customHeight="1">
      <c r="A5" s="1442"/>
      <c r="B5" s="1322"/>
      <c r="C5" s="1322"/>
      <c r="D5" s="1332" t="s">
        <v>822</v>
      </c>
      <c r="E5" s="1319" t="s">
        <v>856</v>
      </c>
      <c r="F5" s="1319" t="s">
        <v>858</v>
      </c>
      <c r="G5" s="1319" t="s">
        <v>836</v>
      </c>
      <c r="H5" s="1319" t="s">
        <v>837</v>
      </c>
      <c r="I5" s="1319" t="s">
        <v>838</v>
      </c>
      <c r="J5" s="1319" t="s">
        <v>841</v>
      </c>
      <c r="K5" s="1319" t="s">
        <v>823</v>
      </c>
      <c r="L5" s="1319" t="s">
        <v>842</v>
      </c>
      <c r="M5" s="1319" t="s">
        <v>824</v>
      </c>
      <c r="N5" s="1319" t="s">
        <v>825</v>
      </c>
      <c r="O5" s="1319" t="s">
        <v>826</v>
      </c>
      <c r="P5" s="1319" t="s">
        <v>827</v>
      </c>
      <c r="Q5" s="1319" t="s">
        <v>843</v>
      </c>
      <c r="R5" s="1319" t="s">
        <v>844</v>
      </c>
      <c r="S5" s="1325" t="s">
        <v>829</v>
      </c>
      <c r="T5" s="1344"/>
      <c r="U5" s="1344"/>
      <c r="V5" s="1344"/>
      <c r="W5" s="1344"/>
      <c r="X5" s="1344"/>
      <c r="Y5" s="1545"/>
      <c r="Z5" s="1325" t="s">
        <v>830</v>
      </c>
      <c r="AA5" s="1344"/>
      <c r="AB5" s="1344"/>
      <c r="AC5" s="1344"/>
      <c r="AD5" s="1344"/>
      <c r="AE5" s="1344"/>
      <c r="AF5" s="1541"/>
    </row>
    <row r="6" spans="1:32" ht="66">
      <c r="A6" s="1442"/>
      <c r="B6" s="1322"/>
      <c r="C6" s="1322"/>
      <c r="D6" s="1368"/>
      <c r="E6" s="1355"/>
      <c r="F6" s="1355"/>
      <c r="G6" s="1355"/>
      <c r="H6" s="1355"/>
      <c r="I6" s="1355"/>
      <c r="J6" s="1355"/>
      <c r="K6" s="1355"/>
      <c r="L6" s="1355"/>
      <c r="M6" s="1355"/>
      <c r="N6" s="1355"/>
      <c r="O6" s="1355"/>
      <c r="P6" s="1355"/>
      <c r="Q6" s="1355"/>
      <c r="R6" s="1355"/>
      <c r="S6" s="998" t="s">
        <v>846</v>
      </c>
      <c r="T6" s="998" t="s">
        <v>847</v>
      </c>
      <c r="U6" s="998" t="s">
        <v>848</v>
      </c>
      <c r="V6" s="998" t="s">
        <v>851</v>
      </c>
      <c r="W6" s="998" t="s">
        <v>852</v>
      </c>
      <c r="X6" s="998" t="s">
        <v>831</v>
      </c>
      <c r="Y6" s="998" t="s">
        <v>832</v>
      </c>
      <c r="Z6" s="998" t="s">
        <v>833</v>
      </c>
      <c r="AA6" s="998" t="s">
        <v>847</v>
      </c>
      <c r="AB6" s="998" t="s">
        <v>848</v>
      </c>
      <c r="AC6" s="998" t="s">
        <v>849</v>
      </c>
      <c r="AD6" s="998" t="s">
        <v>834</v>
      </c>
      <c r="AE6" s="998" t="s">
        <v>850</v>
      </c>
      <c r="AF6" s="997" t="s">
        <v>835</v>
      </c>
    </row>
    <row r="7" spans="1:32" s="39" customFormat="1" ht="23.25" customHeight="1">
      <c r="A7" s="907">
        <v>2013</v>
      </c>
      <c r="B7" s="892">
        <v>9</v>
      </c>
      <c r="C7" s="893">
        <v>0</v>
      </c>
      <c r="D7" s="893">
        <v>9</v>
      </c>
      <c r="E7" s="894">
        <v>4</v>
      </c>
      <c r="F7" s="894">
        <v>5</v>
      </c>
      <c r="G7" s="293"/>
      <c r="H7" s="894">
        <v>0</v>
      </c>
      <c r="I7" s="894">
        <v>0</v>
      </c>
      <c r="J7" s="894">
        <v>0</v>
      </c>
      <c r="K7" s="894">
        <v>0</v>
      </c>
      <c r="L7" s="894">
        <v>1</v>
      </c>
      <c r="M7" s="894">
        <v>1</v>
      </c>
      <c r="N7" s="894">
        <v>0</v>
      </c>
      <c r="O7" s="894">
        <v>7</v>
      </c>
      <c r="P7" s="894">
        <v>9</v>
      </c>
      <c r="Q7" s="894">
        <v>9</v>
      </c>
      <c r="R7" s="894">
        <v>0</v>
      </c>
      <c r="S7" s="894">
        <v>0</v>
      </c>
      <c r="T7" s="293"/>
      <c r="U7" s="293"/>
      <c r="V7" s="894">
        <v>0</v>
      </c>
      <c r="W7" s="293"/>
      <c r="X7" s="894">
        <v>0</v>
      </c>
      <c r="Y7" s="894">
        <v>0</v>
      </c>
      <c r="Z7" s="894">
        <v>9</v>
      </c>
      <c r="AA7" s="293"/>
      <c r="AB7" s="293"/>
      <c r="AC7" s="895">
        <v>0</v>
      </c>
      <c r="AD7" s="894">
        <v>0</v>
      </c>
      <c r="AE7" s="293"/>
      <c r="AF7" s="908">
        <v>9</v>
      </c>
    </row>
    <row r="8" spans="1:32" s="39" customFormat="1" ht="23.25" customHeight="1">
      <c r="A8" s="909">
        <v>2014</v>
      </c>
      <c r="B8" s="896">
        <v>8</v>
      </c>
      <c r="C8" s="897">
        <v>3</v>
      </c>
      <c r="D8" s="897">
        <v>5</v>
      </c>
      <c r="E8" s="897">
        <v>2</v>
      </c>
      <c r="F8" s="897">
        <v>3</v>
      </c>
      <c r="G8" s="348"/>
      <c r="H8" s="897">
        <v>2</v>
      </c>
      <c r="I8" s="897">
        <v>0</v>
      </c>
      <c r="J8" s="897">
        <v>0</v>
      </c>
      <c r="K8" s="897">
        <v>2</v>
      </c>
      <c r="L8" s="897">
        <v>0</v>
      </c>
      <c r="M8" s="897">
        <v>0</v>
      </c>
      <c r="N8" s="897">
        <v>1</v>
      </c>
      <c r="O8" s="897">
        <v>0</v>
      </c>
      <c r="P8" s="898">
        <v>5</v>
      </c>
      <c r="Q8" s="897">
        <v>5</v>
      </c>
      <c r="R8" s="897">
        <v>0</v>
      </c>
      <c r="S8" s="897">
        <v>5</v>
      </c>
      <c r="T8" s="348"/>
      <c r="U8" s="348"/>
      <c r="V8" s="897">
        <v>5</v>
      </c>
      <c r="W8" s="348"/>
      <c r="X8" s="897">
        <v>0</v>
      </c>
      <c r="Y8" s="897">
        <v>0</v>
      </c>
      <c r="Z8" s="897">
        <v>0</v>
      </c>
      <c r="AA8" s="348"/>
      <c r="AB8" s="348"/>
      <c r="AC8" s="897">
        <v>0</v>
      </c>
      <c r="AD8" s="897">
        <v>0</v>
      </c>
      <c r="AE8" s="348"/>
      <c r="AF8" s="910">
        <v>0</v>
      </c>
    </row>
    <row r="9" spans="1:32" s="39" customFormat="1" ht="23.25" customHeight="1">
      <c r="A9" s="909">
        <v>2015</v>
      </c>
      <c r="B9" s="896">
        <v>15</v>
      </c>
      <c r="C9" s="897">
        <v>0</v>
      </c>
      <c r="D9" s="897">
        <v>15</v>
      </c>
      <c r="E9" s="897">
        <v>9</v>
      </c>
      <c r="F9" s="897">
        <v>6</v>
      </c>
      <c r="G9" s="348"/>
      <c r="H9" s="897">
        <v>4</v>
      </c>
      <c r="I9" s="897">
        <v>0</v>
      </c>
      <c r="J9" s="897">
        <v>0</v>
      </c>
      <c r="K9" s="897">
        <v>3</v>
      </c>
      <c r="L9" s="897">
        <v>5</v>
      </c>
      <c r="M9" s="897">
        <v>1</v>
      </c>
      <c r="N9" s="897">
        <v>1</v>
      </c>
      <c r="O9" s="897">
        <v>1</v>
      </c>
      <c r="P9" s="898">
        <v>15</v>
      </c>
      <c r="Q9" s="897">
        <v>15</v>
      </c>
      <c r="R9" s="897">
        <v>0</v>
      </c>
      <c r="S9" s="897">
        <v>10</v>
      </c>
      <c r="T9" s="348"/>
      <c r="U9" s="348"/>
      <c r="V9" s="897">
        <v>10</v>
      </c>
      <c r="W9" s="348"/>
      <c r="X9" s="897">
        <v>0</v>
      </c>
      <c r="Y9" s="897">
        <v>0</v>
      </c>
      <c r="Z9" s="897">
        <v>5</v>
      </c>
      <c r="AA9" s="348"/>
      <c r="AB9" s="348"/>
      <c r="AC9" s="897">
        <v>0</v>
      </c>
      <c r="AD9" s="897">
        <v>4</v>
      </c>
      <c r="AE9" s="348"/>
      <c r="AF9" s="910">
        <v>1</v>
      </c>
    </row>
    <row r="10" spans="1:32" s="39" customFormat="1" ht="23.25" customHeight="1">
      <c r="A10" s="909">
        <v>2016</v>
      </c>
      <c r="B10" s="896">
        <v>19</v>
      </c>
      <c r="C10" s="897">
        <v>0</v>
      </c>
      <c r="D10" s="897">
        <v>19</v>
      </c>
      <c r="E10" s="897">
        <v>8</v>
      </c>
      <c r="F10" s="897">
        <v>11</v>
      </c>
      <c r="G10" s="348"/>
      <c r="H10" s="897">
        <v>1</v>
      </c>
      <c r="I10" s="897">
        <v>0</v>
      </c>
      <c r="J10" s="897">
        <v>0</v>
      </c>
      <c r="K10" s="897">
        <v>3</v>
      </c>
      <c r="L10" s="897">
        <v>3</v>
      </c>
      <c r="M10" s="897">
        <v>0</v>
      </c>
      <c r="N10" s="897">
        <v>3</v>
      </c>
      <c r="O10" s="897">
        <v>9</v>
      </c>
      <c r="P10" s="898">
        <v>19</v>
      </c>
      <c r="Q10" s="897">
        <v>17</v>
      </c>
      <c r="R10" s="897">
        <v>2</v>
      </c>
      <c r="S10" s="897">
        <v>17</v>
      </c>
      <c r="T10" s="348"/>
      <c r="U10" s="348"/>
      <c r="V10" s="897">
        <v>16</v>
      </c>
      <c r="W10" s="348"/>
      <c r="X10" s="897">
        <v>0</v>
      </c>
      <c r="Y10" s="897">
        <v>1</v>
      </c>
      <c r="Z10" s="897">
        <v>2</v>
      </c>
      <c r="AA10" s="348"/>
      <c r="AB10" s="348"/>
      <c r="AC10" s="897">
        <v>0</v>
      </c>
      <c r="AD10" s="897">
        <v>0</v>
      </c>
      <c r="AE10" s="348"/>
      <c r="AF10" s="910">
        <v>2</v>
      </c>
    </row>
    <row r="11" spans="1:32" s="39" customFormat="1" ht="23.25" customHeight="1">
      <c r="A11" s="911">
        <v>2017</v>
      </c>
      <c r="B11" s="899">
        <v>17</v>
      </c>
      <c r="C11" s="900">
        <v>0</v>
      </c>
      <c r="D11" s="900">
        <f>SUM(E11:K11)</f>
        <v>28</v>
      </c>
      <c r="E11" s="900">
        <v>6</v>
      </c>
      <c r="F11" s="900">
        <v>11</v>
      </c>
      <c r="G11" s="348"/>
      <c r="H11" s="900">
        <v>1</v>
      </c>
      <c r="I11" s="900">
        <v>0</v>
      </c>
      <c r="J11" s="900">
        <v>0</v>
      </c>
      <c r="K11" s="900">
        <v>10</v>
      </c>
      <c r="L11" s="900">
        <v>3</v>
      </c>
      <c r="M11" s="900">
        <v>0</v>
      </c>
      <c r="N11" s="900">
        <v>0</v>
      </c>
      <c r="O11" s="900">
        <v>3</v>
      </c>
      <c r="P11" s="901">
        <v>17</v>
      </c>
      <c r="Q11" s="900">
        <v>14</v>
      </c>
      <c r="R11" s="900">
        <v>3</v>
      </c>
      <c r="S11" s="900">
        <v>14</v>
      </c>
      <c r="T11" s="348"/>
      <c r="U11" s="348"/>
      <c r="V11" s="900">
        <v>13</v>
      </c>
      <c r="W11" s="348"/>
      <c r="X11" s="900">
        <v>0</v>
      </c>
      <c r="Y11" s="900">
        <v>1</v>
      </c>
      <c r="Z11" s="900">
        <v>3</v>
      </c>
      <c r="AA11" s="348"/>
      <c r="AB11" s="348"/>
      <c r="AC11" s="900">
        <v>0</v>
      </c>
      <c r="AD11" s="900">
        <v>0</v>
      </c>
      <c r="AE11" s="348"/>
      <c r="AF11" s="912">
        <v>3</v>
      </c>
    </row>
    <row r="12" spans="1:32" ht="23.25" customHeight="1">
      <c r="A12" s="913">
        <v>2018</v>
      </c>
      <c r="B12" s="902">
        <v>14</v>
      </c>
      <c r="C12" s="903">
        <v>0</v>
      </c>
      <c r="D12" s="903">
        <v>14</v>
      </c>
      <c r="E12" s="903">
        <v>7</v>
      </c>
      <c r="F12" s="903">
        <v>7</v>
      </c>
      <c r="G12" s="350"/>
      <c r="H12" s="903">
        <v>0</v>
      </c>
      <c r="I12" s="903">
        <v>0</v>
      </c>
      <c r="J12" s="903">
        <v>0</v>
      </c>
      <c r="K12" s="903">
        <v>6</v>
      </c>
      <c r="L12" s="903">
        <v>1</v>
      </c>
      <c r="M12" s="903">
        <v>1</v>
      </c>
      <c r="N12" s="903">
        <v>0</v>
      </c>
      <c r="O12" s="903">
        <v>6</v>
      </c>
      <c r="P12" s="904">
        <v>14</v>
      </c>
      <c r="Q12" s="903">
        <v>14</v>
      </c>
      <c r="R12" s="903">
        <v>0</v>
      </c>
      <c r="S12" s="903">
        <v>8</v>
      </c>
      <c r="T12" s="350">
        <v>4</v>
      </c>
      <c r="U12" s="350">
        <v>4</v>
      </c>
      <c r="V12" s="903">
        <v>6</v>
      </c>
      <c r="W12" s="350"/>
      <c r="X12" s="903">
        <v>0</v>
      </c>
      <c r="Y12" s="903">
        <v>2</v>
      </c>
      <c r="Z12" s="903">
        <v>2</v>
      </c>
      <c r="AA12" s="350">
        <v>1</v>
      </c>
      <c r="AB12" s="350">
        <v>1</v>
      </c>
      <c r="AC12" s="903">
        <v>0</v>
      </c>
      <c r="AD12" s="903">
        <v>2</v>
      </c>
      <c r="AE12" s="350"/>
      <c r="AF12" s="914">
        <v>0</v>
      </c>
    </row>
    <row r="13" spans="1:32" ht="17.25" thickBot="1">
      <c r="A13" s="88" t="s">
        <v>979</v>
      </c>
      <c r="B13" s="376"/>
      <c r="C13" s="376"/>
      <c r="D13" s="376"/>
      <c r="E13" s="376"/>
      <c r="F13" s="376"/>
      <c r="G13" s="376"/>
      <c r="H13" s="376"/>
      <c r="I13" s="376"/>
      <c r="J13" s="376"/>
      <c r="K13" s="376"/>
      <c r="L13" s="376"/>
      <c r="M13" s="376"/>
      <c r="N13" s="376"/>
      <c r="O13" s="376"/>
      <c r="P13" s="376"/>
      <c r="Q13" s="376"/>
      <c r="R13" s="376"/>
      <c r="S13" s="915"/>
      <c r="T13" s="915"/>
      <c r="U13" s="915"/>
      <c r="V13" s="915"/>
      <c r="W13" s="915"/>
      <c r="X13" s="915"/>
      <c r="Y13" s="915"/>
      <c r="Z13" s="915"/>
      <c r="AA13" s="915"/>
      <c r="AB13" s="915"/>
      <c r="AC13" s="915"/>
      <c r="AD13" s="915"/>
      <c r="AE13" s="915"/>
      <c r="AF13" s="916"/>
    </row>
  </sheetData>
  <mergeCells count="24">
    <mergeCell ref="AE3:AF3"/>
    <mergeCell ref="D5:D6"/>
    <mergeCell ref="E5:E6"/>
    <mergeCell ref="F5:F6"/>
    <mergeCell ref="G5:G6"/>
    <mergeCell ref="P5:P6"/>
    <mergeCell ref="S4:AF4"/>
    <mergeCell ref="H5:H6"/>
    <mergeCell ref="I5:I6"/>
    <mergeCell ref="J5:J6"/>
    <mergeCell ref="S5:Y5"/>
    <mergeCell ref="Z5:AF5"/>
    <mergeCell ref="Q5:Q6"/>
    <mergeCell ref="R5:R6"/>
    <mergeCell ref="P4:R4"/>
    <mergeCell ref="A4:A6"/>
    <mergeCell ref="B4:B6"/>
    <mergeCell ref="C4:C6"/>
    <mergeCell ref="D4:O4"/>
    <mergeCell ref="K5:K6"/>
    <mergeCell ref="L5:L6"/>
    <mergeCell ref="M5:M6"/>
    <mergeCell ref="N5:N6"/>
    <mergeCell ref="O5:O6"/>
  </mergeCells>
  <phoneticPr fontId="3" type="noConversion"/>
  <pageMargins left="0.7" right="0.7" top="0.75" bottom="0.75" header="0.3" footer="0.3"/>
  <pageSetup paperSize="9" orientation="portrait" r:id="rId1"/>
  <ignoredErrors>
    <ignoredError sqref="D11" formulaRange="1"/>
  </ignoredError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workbookViewId="0"/>
  </sheetViews>
  <sheetFormatPr defaultRowHeight="16.5"/>
  <cols>
    <col min="1" max="1" width="15.625" customWidth="1"/>
    <col min="2" max="3" width="10.625" customWidth="1"/>
    <col min="4" max="5" width="10.625" style="84" customWidth="1"/>
    <col min="6" max="7" width="10.625" customWidth="1"/>
    <col min="8" max="9" width="10.625" style="84" customWidth="1"/>
    <col min="10" max="11" width="10.625" customWidth="1"/>
    <col min="12" max="13" width="10.625" style="84" customWidth="1"/>
    <col min="14" max="15" width="10.625" customWidth="1"/>
    <col min="16" max="17" width="10.625" style="84" customWidth="1"/>
  </cols>
  <sheetData>
    <row r="1" spans="1:17" ht="24" customHeight="1">
      <c r="A1" s="142" t="s">
        <v>1020</v>
      </c>
      <c r="B1" s="11"/>
      <c r="C1" s="8"/>
      <c r="D1" s="8"/>
      <c r="E1" s="8"/>
      <c r="F1" s="1"/>
      <c r="G1" s="1"/>
      <c r="H1" s="1"/>
      <c r="I1" s="1"/>
      <c r="J1" s="11"/>
      <c r="K1" s="11"/>
      <c r="L1" s="11"/>
      <c r="M1" s="11"/>
      <c r="N1" s="4"/>
      <c r="O1" s="4"/>
      <c r="P1" s="83"/>
      <c r="Q1" s="83"/>
    </row>
    <row r="2" spans="1:17" ht="19.5" thickBot="1">
      <c r="A2" s="1242"/>
      <c r="B2" s="11"/>
      <c r="C2" s="4"/>
      <c r="D2" s="83"/>
      <c r="E2" s="83"/>
      <c r="F2" s="1"/>
      <c r="G2" s="1"/>
      <c r="H2" s="1"/>
      <c r="I2" s="1"/>
      <c r="J2" s="11"/>
      <c r="K2" s="11"/>
      <c r="L2" s="11"/>
      <c r="M2" s="11"/>
      <c r="N2" s="4"/>
      <c r="O2" s="4"/>
      <c r="P2" s="83"/>
      <c r="Q2" s="83"/>
    </row>
    <row r="3" spans="1:17">
      <c r="A3" s="351" t="s">
        <v>854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263"/>
      <c r="O3" s="263"/>
      <c r="P3" s="263"/>
      <c r="Q3" s="946"/>
    </row>
    <row r="4" spans="1:17" ht="48.75" customHeight="1">
      <c r="A4" s="1356" t="s">
        <v>458</v>
      </c>
      <c r="B4" s="1325" t="s">
        <v>459</v>
      </c>
      <c r="C4" s="1344"/>
      <c r="D4" s="1344"/>
      <c r="E4" s="1545"/>
      <c r="F4" s="1325" t="s">
        <v>463</v>
      </c>
      <c r="G4" s="1344"/>
      <c r="H4" s="1344"/>
      <c r="I4" s="1545"/>
      <c r="J4" s="1325" t="s">
        <v>466</v>
      </c>
      <c r="K4" s="1344"/>
      <c r="L4" s="1344"/>
      <c r="M4" s="1545"/>
      <c r="N4" s="1332" t="s">
        <v>468</v>
      </c>
      <c r="O4" s="1364"/>
      <c r="P4" s="1364"/>
      <c r="Q4" s="1351"/>
    </row>
    <row r="5" spans="1:17" ht="34.5" customHeight="1">
      <c r="A5" s="1357"/>
      <c r="B5" s="1659" t="s">
        <v>460</v>
      </c>
      <c r="C5" s="1332" t="s">
        <v>462</v>
      </c>
      <c r="D5" s="1364"/>
      <c r="E5" s="1587"/>
      <c r="F5" s="1659" t="s">
        <v>464</v>
      </c>
      <c r="G5" s="1332" t="s">
        <v>465</v>
      </c>
      <c r="H5" s="1364"/>
      <c r="I5" s="1587"/>
      <c r="J5" s="1659" t="s">
        <v>467</v>
      </c>
      <c r="K5" s="1332" t="s">
        <v>461</v>
      </c>
      <c r="L5" s="1364"/>
      <c r="M5" s="1587"/>
      <c r="N5" s="1656" t="s">
        <v>469</v>
      </c>
      <c r="O5" s="1332" t="s">
        <v>461</v>
      </c>
      <c r="P5" s="1364"/>
      <c r="Q5" s="1351"/>
    </row>
    <row r="6" spans="1:17" ht="36" customHeight="1">
      <c r="A6" s="1658"/>
      <c r="B6" s="1660"/>
      <c r="C6" s="171"/>
      <c r="D6" s="943" t="s">
        <v>857</v>
      </c>
      <c r="E6" s="943" t="s">
        <v>859</v>
      </c>
      <c r="F6" s="1660"/>
      <c r="G6" s="944"/>
      <c r="H6" s="943" t="s">
        <v>857</v>
      </c>
      <c r="I6" s="943" t="s">
        <v>859</v>
      </c>
      <c r="J6" s="1660"/>
      <c r="K6" s="171"/>
      <c r="L6" s="943" t="s">
        <v>857</v>
      </c>
      <c r="M6" s="943" t="s">
        <v>859</v>
      </c>
      <c r="N6" s="1657"/>
      <c r="O6" s="945"/>
      <c r="P6" s="943" t="s">
        <v>857</v>
      </c>
      <c r="Q6" s="947" t="s">
        <v>859</v>
      </c>
    </row>
    <row r="7" spans="1:17" ht="24" customHeight="1">
      <c r="A7" s="210" t="s">
        <v>5</v>
      </c>
      <c r="B7" s="917">
        <v>2276</v>
      </c>
      <c r="C7" s="918">
        <v>6068</v>
      </c>
      <c r="D7" s="918"/>
      <c r="E7" s="918"/>
      <c r="F7" s="918">
        <v>1140</v>
      </c>
      <c r="G7" s="918">
        <v>3017</v>
      </c>
      <c r="H7" s="918"/>
      <c r="I7" s="918"/>
      <c r="J7" s="918">
        <v>1136</v>
      </c>
      <c r="K7" s="918">
        <v>3051</v>
      </c>
      <c r="L7" s="918"/>
      <c r="M7" s="918"/>
      <c r="N7" s="918">
        <v>0</v>
      </c>
      <c r="O7" s="919">
        <v>0</v>
      </c>
      <c r="P7" s="920"/>
      <c r="Q7" s="948"/>
    </row>
    <row r="8" spans="1:17" ht="24" customHeight="1">
      <c r="A8" s="191" t="s">
        <v>37</v>
      </c>
      <c r="B8" s="921">
        <v>2254</v>
      </c>
      <c r="C8" s="922">
        <v>5692</v>
      </c>
      <c r="D8" s="922"/>
      <c r="E8" s="922"/>
      <c r="F8" s="922">
        <v>1132</v>
      </c>
      <c r="G8" s="922">
        <v>2861</v>
      </c>
      <c r="H8" s="922"/>
      <c r="I8" s="922"/>
      <c r="J8" s="922">
        <v>1122</v>
      </c>
      <c r="K8" s="922">
        <v>2831</v>
      </c>
      <c r="L8" s="922"/>
      <c r="M8" s="922"/>
      <c r="N8" s="922">
        <v>0</v>
      </c>
      <c r="O8" s="923">
        <v>0</v>
      </c>
      <c r="P8" s="924"/>
      <c r="Q8" s="949"/>
    </row>
    <row r="9" spans="1:17" ht="24" customHeight="1">
      <c r="A9" s="191" t="s">
        <v>7</v>
      </c>
      <c r="B9" s="498">
        <v>2205</v>
      </c>
      <c r="C9" s="499">
        <v>5555</v>
      </c>
      <c r="D9" s="499"/>
      <c r="E9" s="499"/>
      <c r="F9" s="499">
        <v>1029</v>
      </c>
      <c r="G9" s="499">
        <v>2600</v>
      </c>
      <c r="H9" s="499"/>
      <c r="I9" s="499"/>
      <c r="J9" s="499">
        <v>1176</v>
      </c>
      <c r="K9" s="499">
        <v>2955</v>
      </c>
      <c r="L9" s="499"/>
      <c r="M9" s="499"/>
      <c r="N9" s="499">
        <v>0</v>
      </c>
      <c r="O9" s="925">
        <v>0</v>
      </c>
      <c r="P9" s="926"/>
      <c r="Q9" s="950"/>
    </row>
    <row r="10" spans="1:17" ht="24" customHeight="1">
      <c r="A10" s="191" t="s">
        <v>8</v>
      </c>
      <c r="B10" s="498">
        <v>2233</v>
      </c>
      <c r="C10" s="499">
        <v>5416</v>
      </c>
      <c r="D10" s="499"/>
      <c r="E10" s="499"/>
      <c r="F10" s="499">
        <v>465</v>
      </c>
      <c r="G10" s="499">
        <v>1775</v>
      </c>
      <c r="H10" s="499"/>
      <c r="I10" s="499"/>
      <c r="J10" s="499">
        <v>1768</v>
      </c>
      <c r="K10" s="499">
        <v>3641</v>
      </c>
      <c r="L10" s="499"/>
      <c r="M10" s="499"/>
      <c r="N10" s="499">
        <v>0</v>
      </c>
      <c r="O10" s="925">
        <v>0</v>
      </c>
      <c r="P10" s="926"/>
      <c r="Q10" s="950"/>
    </row>
    <row r="11" spans="1:17" ht="24" customHeight="1">
      <c r="A11" s="192" t="s">
        <v>9</v>
      </c>
      <c r="B11" s="927">
        <v>2085</v>
      </c>
      <c r="C11" s="928">
        <v>5081</v>
      </c>
      <c r="D11" s="928"/>
      <c r="E11" s="928"/>
      <c r="F11" s="928">
        <v>458</v>
      </c>
      <c r="G11" s="928">
        <v>1735</v>
      </c>
      <c r="H11" s="928"/>
      <c r="I11" s="928"/>
      <c r="J11" s="928">
        <v>1627</v>
      </c>
      <c r="K11" s="928">
        <v>3346</v>
      </c>
      <c r="L11" s="928"/>
      <c r="M11" s="928"/>
      <c r="N11" s="928">
        <v>0</v>
      </c>
      <c r="O11" s="929">
        <v>0</v>
      </c>
      <c r="P11" s="930"/>
      <c r="Q11" s="951"/>
    </row>
    <row r="12" spans="1:17" s="84" customFormat="1" ht="24" customHeight="1">
      <c r="A12" s="275" t="s">
        <v>853</v>
      </c>
      <c r="B12" s="931">
        <f t="shared" ref="B12:C27" si="0">F12+J12+N12</f>
        <v>2006</v>
      </c>
      <c r="C12" s="932">
        <f t="shared" si="0"/>
        <v>4864</v>
      </c>
      <c r="D12" s="932"/>
      <c r="E12" s="932"/>
      <c r="F12" s="932">
        <v>494</v>
      </c>
      <c r="G12" s="932">
        <v>1731</v>
      </c>
      <c r="H12" s="932"/>
      <c r="I12" s="932"/>
      <c r="J12" s="932">
        <v>1512</v>
      </c>
      <c r="K12" s="932">
        <v>3133</v>
      </c>
      <c r="L12" s="932"/>
      <c r="M12" s="932"/>
      <c r="N12" s="932">
        <v>0</v>
      </c>
      <c r="O12" s="933">
        <v>0</v>
      </c>
      <c r="P12" s="934"/>
      <c r="Q12" s="952"/>
    </row>
    <row r="13" spans="1:17" ht="24" customHeight="1">
      <c r="A13" s="230"/>
      <c r="B13" s="937">
        <f t="shared" si="0"/>
        <v>2006</v>
      </c>
      <c r="C13" s="1290">
        <f t="shared" si="0"/>
        <v>4864</v>
      </c>
      <c r="D13" s="935"/>
      <c r="E13" s="935"/>
      <c r="F13" s="935">
        <f>SUM(F14:F36)</f>
        <v>494</v>
      </c>
      <c r="G13" s="935">
        <f>SUM(G14:G36)</f>
        <v>1731</v>
      </c>
      <c r="H13" s="935"/>
      <c r="I13" s="935"/>
      <c r="J13" s="935">
        <f>SUM(J14:J36)</f>
        <v>1512</v>
      </c>
      <c r="K13" s="935">
        <f>SUM(K14:K36)</f>
        <v>3133</v>
      </c>
      <c r="L13" s="935"/>
      <c r="M13" s="935"/>
      <c r="N13" s="935"/>
      <c r="O13" s="936"/>
      <c r="P13" s="220"/>
      <c r="Q13" s="511"/>
    </row>
    <row r="14" spans="1:17" ht="24" customHeight="1">
      <c r="A14" s="191" t="s">
        <v>10</v>
      </c>
      <c r="B14" s="937">
        <f t="shared" si="0"/>
        <v>33</v>
      </c>
      <c r="C14" s="938">
        <f t="shared" si="0"/>
        <v>67</v>
      </c>
      <c r="D14" s="938"/>
      <c r="E14" s="938"/>
      <c r="F14" s="938">
        <v>8</v>
      </c>
      <c r="G14" s="938">
        <v>26</v>
      </c>
      <c r="H14" s="938"/>
      <c r="I14" s="938"/>
      <c r="J14" s="939">
        <v>25</v>
      </c>
      <c r="K14" s="939">
        <v>41</v>
      </c>
      <c r="L14" s="939"/>
      <c r="M14" s="939"/>
      <c r="N14" s="499"/>
      <c r="O14" s="925"/>
      <c r="P14" s="499"/>
      <c r="Q14" s="950"/>
    </row>
    <row r="15" spans="1:17" ht="24" customHeight="1">
      <c r="A15" s="191" t="s">
        <v>11</v>
      </c>
      <c r="B15" s="937">
        <f t="shared" si="0"/>
        <v>70</v>
      </c>
      <c r="C15" s="938">
        <f t="shared" si="0"/>
        <v>169</v>
      </c>
      <c r="D15" s="938"/>
      <c r="E15" s="938"/>
      <c r="F15" s="938">
        <v>14</v>
      </c>
      <c r="G15" s="938">
        <v>56</v>
      </c>
      <c r="H15" s="938"/>
      <c r="I15" s="938"/>
      <c r="J15" s="939">
        <v>56</v>
      </c>
      <c r="K15" s="939">
        <v>113</v>
      </c>
      <c r="L15" s="939"/>
      <c r="M15" s="939"/>
      <c r="N15" s="499"/>
      <c r="O15" s="925"/>
      <c r="P15" s="499"/>
      <c r="Q15" s="950"/>
    </row>
    <row r="16" spans="1:17" ht="24" customHeight="1">
      <c r="A16" s="191" t="s">
        <v>12</v>
      </c>
      <c r="B16" s="937">
        <f t="shared" si="0"/>
        <v>29</v>
      </c>
      <c r="C16" s="938">
        <f t="shared" si="0"/>
        <v>36</v>
      </c>
      <c r="D16" s="938"/>
      <c r="E16" s="938"/>
      <c r="F16" s="938">
        <v>10</v>
      </c>
      <c r="G16" s="938">
        <v>34</v>
      </c>
      <c r="H16" s="938"/>
      <c r="I16" s="938"/>
      <c r="J16" s="939">
        <v>19</v>
      </c>
      <c r="K16" s="939">
        <v>2</v>
      </c>
      <c r="L16" s="939"/>
      <c r="M16" s="939"/>
      <c r="N16" s="499"/>
      <c r="O16" s="925"/>
      <c r="P16" s="499"/>
      <c r="Q16" s="950"/>
    </row>
    <row r="17" spans="1:17" ht="24" customHeight="1">
      <c r="A17" s="191" t="s">
        <v>13</v>
      </c>
      <c r="B17" s="937">
        <f t="shared" si="0"/>
        <v>24</v>
      </c>
      <c r="C17" s="938">
        <f t="shared" si="0"/>
        <v>58</v>
      </c>
      <c r="D17" s="938"/>
      <c r="E17" s="938"/>
      <c r="F17" s="938">
        <v>6</v>
      </c>
      <c r="G17" s="938">
        <v>21</v>
      </c>
      <c r="H17" s="938"/>
      <c r="I17" s="938"/>
      <c r="J17" s="939">
        <v>18</v>
      </c>
      <c r="K17" s="939">
        <v>37</v>
      </c>
      <c r="L17" s="939"/>
      <c r="M17" s="939"/>
      <c r="N17" s="499"/>
      <c r="O17" s="925"/>
      <c r="P17" s="499"/>
      <c r="Q17" s="950"/>
    </row>
    <row r="18" spans="1:17" ht="24" customHeight="1">
      <c r="A18" s="191" t="s">
        <v>14</v>
      </c>
      <c r="B18" s="937">
        <f t="shared" si="0"/>
        <v>39</v>
      </c>
      <c r="C18" s="938">
        <f t="shared" si="0"/>
        <v>91</v>
      </c>
      <c r="D18" s="938"/>
      <c r="E18" s="938"/>
      <c r="F18" s="938">
        <v>10</v>
      </c>
      <c r="G18" s="938">
        <v>38</v>
      </c>
      <c r="H18" s="938"/>
      <c r="I18" s="938"/>
      <c r="J18" s="939">
        <v>29</v>
      </c>
      <c r="K18" s="939">
        <v>53</v>
      </c>
      <c r="L18" s="939"/>
      <c r="M18" s="939"/>
      <c r="N18" s="499"/>
      <c r="O18" s="925"/>
      <c r="P18" s="499"/>
      <c r="Q18" s="950"/>
    </row>
    <row r="19" spans="1:17" ht="24" customHeight="1">
      <c r="A19" s="191" t="s">
        <v>34</v>
      </c>
      <c r="B19" s="937">
        <f t="shared" si="0"/>
        <v>29</v>
      </c>
      <c r="C19" s="938">
        <f t="shared" si="0"/>
        <v>79</v>
      </c>
      <c r="D19" s="938"/>
      <c r="E19" s="938"/>
      <c r="F19" s="938">
        <v>11</v>
      </c>
      <c r="G19" s="938">
        <v>43</v>
      </c>
      <c r="H19" s="938"/>
      <c r="I19" s="938"/>
      <c r="J19" s="939">
        <v>18</v>
      </c>
      <c r="K19" s="939">
        <v>36</v>
      </c>
      <c r="L19" s="939"/>
      <c r="M19" s="939"/>
      <c r="N19" s="499"/>
      <c r="O19" s="925"/>
      <c r="P19" s="499"/>
      <c r="Q19" s="950"/>
    </row>
    <row r="20" spans="1:17" ht="24" customHeight="1">
      <c r="A20" s="191" t="s">
        <v>16</v>
      </c>
      <c r="B20" s="937">
        <f t="shared" si="0"/>
        <v>144</v>
      </c>
      <c r="C20" s="938">
        <f t="shared" si="0"/>
        <v>313</v>
      </c>
      <c r="D20" s="938"/>
      <c r="E20" s="938"/>
      <c r="F20" s="938">
        <v>16</v>
      </c>
      <c r="G20" s="938">
        <v>59</v>
      </c>
      <c r="H20" s="938"/>
      <c r="I20" s="938"/>
      <c r="J20" s="939">
        <v>128</v>
      </c>
      <c r="K20" s="939">
        <v>254</v>
      </c>
      <c r="L20" s="939"/>
      <c r="M20" s="939"/>
      <c r="N20" s="499"/>
      <c r="O20" s="925"/>
      <c r="P20" s="499"/>
      <c r="Q20" s="950"/>
    </row>
    <row r="21" spans="1:17" ht="24" customHeight="1">
      <c r="A21" s="191" t="s">
        <v>17</v>
      </c>
      <c r="B21" s="937">
        <f t="shared" si="0"/>
        <v>51</v>
      </c>
      <c r="C21" s="938">
        <f t="shared" si="0"/>
        <v>109</v>
      </c>
      <c r="D21" s="938"/>
      <c r="E21" s="938"/>
      <c r="F21" s="938">
        <v>13</v>
      </c>
      <c r="G21" s="938">
        <v>42</v>
      </c>
      <c r="H21" s="938"/>
      <c r="I21" s="938"/>
      <c r="J21" s="939">
        <v>38</v>
      </c>
      <c r="K21" s="939">
        <v>67</v>
      </c>
      <c r="L21" s="939"/>
      <c r="M21" s="939"/>
      <c r="N21" s="499"/>
      <c r="O21" s="925"/>
      <c r="P21" s="499"/>
      <c r="Q21" s="950"/>
    </row>
    <row r="22" spans="1:17" ht="24" customHeight="1">
      <c r="A22" s="191" t="s">
        <v>18</v>
      </c>
      <c r="B22" s="937">
        <f t="shared" si="0"/>
        <v>55</v>
      </c>
      <c r="C22" s="938">
        <f t="shared" si="0"/>
        <v>140</v>
      </c>
      <c r="D22" s="938"/>
      <c r="E22" s="938"/>
      <c r="F22" s="938">
        <v>15</v>
      </c>
      <c r="G22" s="938">
        <v>52</v>
      </c>
      <c r="H22" s="938"/>
      <c r="I22" s="938"/>
      <c r="J22" s="939">
        <v>40</v>
      </c>
      <c r="K22" s="939">
        <v>88</v>
      </c>
      <c r="L22" s="939"/>
      <c r="M22" s="939"/>
      <c r="N22" s="499"/>
      <c r="O22" s="925"/>
      <c r="P22" s="499"/>
      <c r="Q22" s="950"/>
    </row>
    <row r="23" spans="1:17" ht="24" customHeight="1">
      <c r="A23" s="191" t="s">
        <v>19</v>
      </c>
      <c r="B23" s="937">
        <f t="shared" si="0"/>
        <v>41</v>
      </c>
      <c r="C23" s="938">
        <f t="shared" si="0"/>
        <v>87</v>
      </c>
      <c r="D23" s="938"/>
      <c r="E23" s="938"/>
      <c r="F23" s="938">
        <v>9</v>
      </c>
      <c r="G23" s="938">
        <v>32</v>
      </c>
      <c r="H23" s="938"/>
      <c r="I23" s="938"/>
      <c r="J23" s="939">
        <v>32</v>
      </c>
      <c r="K23" s="939">
        <v>55</v>
      </c>
      <c r="L23" s="939"/>
      <c r="M23" s="939"/>
      <c r="N23" s="499"/>
      <c r="O23" s="925"/>
      <c r="P23" s="499"/>
      <c r="Q23" s="950"/>
    </row>
    <row r="24" spans="1:17" ht="24" customHeight="1">
      <c r="A24" s="191" t="s">
        <v>20</v>
      </c>
      <c r="B24" s="937">
        <f t="shared" si="0"/>
        <v>44</v>
      </c>
      <c r="C24" s="938">
        <f t="shared" si="0"/>
        <v>100</v>
      </c>
      <c r="D24" s="938"/>
      <c r="E24" s="938"/>
      <c r="F24" s="938">
        <v>13</v>
      </c>
      <c r="G24" s="938">
        <v>40</v>
      </c>
      <c r="H24" s="938"/>
      <c r="I24" s="938"/>
      <c r="J24" s="939">
        <v>31</v>
      </c>
      <c r="K24" s="939">
        <v>60</v>
      </c>
      <c r="L24" s="939"/>
      <c r="M24" s="939"/>
      <c r="N24" s="499"/>
      <c r="O24" s="925"/>
      <c r="P24" s="499"/>
      <c r="Q24" s="950"/>
    </row>
    <row r="25" spans="1:17" ht="24" customHeight="1">
      <c r="A25" s="191" t="s">
        <v>21</v>
      </c>
      <c r="B25" s="937">
        <f t="shared" si="0"/>
        <v>71</v>
      </c>
      <c r="C25" s="938">
        <f t="shared" si="0"/>
        <v>219</v>
      </c>
      <c r="D25" s="938"/>
      <c r="E25" s="938"/>
      <c r="F25" s="938">
        <v>28</v>
      </c>
      <c r="G25" s="938">
        <v>96</v>
      </c>
      <c r="H25" s="938"/>
      <c r="I25" s="938"/>
      <c r="J25" s="939">
        <v>43</v>
      </c>
      <c r="K25" s="939">
        <v>123</v>
      </c>
      <c r="L25" s="939"/>
      <c r="M25" s="939"/>
      <c r="N25" s="499"/>
      <c r="O25" s="925"/>
      <c r="P25" s="499"/>
      <c r="Q25" s="950"/>
    </row>
    <row r="26" spans="1:17" ht="24" customHeight="1">
      <c r="A26" s="191" t="s">
        <v>41</v>
      </c>
      <c r="B26" s="937">
        <f t="shared" si="0"/>
        <v>96</v>
      </c>
      <c r="C26" s="938">
        <f t="shared" si="0"/>
        <v>218</v>
      </c>
      <c r="D26" s="938"/>
      <c r="E26" s="938"/>
      <c r="F26" s="938">
        <v>29</v>
      </c>
      <c r="G26" s="938">
        <v>85</v>
      </c>
      <c r="H26" s="938"/>
      <c r="I26" s="938"/>
      <c r="J26" s="939">
        <v>67</v>
      </c>
      <c r="K26" s="939">
        <v>133</v>
      </c>
      <c r="L26" s="939"/>
      <c r="M26" s="939"/>
      <c r="N26" s="499"/>
      <c r="O26" s="925"/>
      <c r="P26" s="499"/>
      <c r="Q26" s="950"/>
    </row>
    <row r="27" spans="1:17" ht="24" customHeight="1">
      <c r="A27" s="191" t="s">
        <v>23</v>
      </c>
      <c r="B27" s="937">
        <f t="shared" si="0"/>
        <v>30</v>
      </c>
      <c r="C27" s="938">
        <f t="shared" si="0"/>
        <v>75</v>
      </c>
      <c r="D27" s="938"/>
      <c r="E27" s="938"/>
      <c r="F27" s="938">
        <v>9</v>
      </c>
      <c r="G27" s="938">
        <v>42</v>
      </c>
      <c r="H27" s="938"/>
      <c r="I27" s="938"/>
      <c r="J27" s="939">
        <v>21</v>
      </c>
      <c r="K27" s="939">
        <v>33</v>
      </c>
      <c r="L27" s="939"/>
      <c r="M27" s="939"/>
      <c r="N27" s="499"/>
      <c r="O27" s="925"/>
      <c r="P27" s="499"/>
      <c r="Q27" s="950"/>
    </row>
    <row r="28" spans="1:17" ht="24" customHeight="1">
      <c r="A28" s="191" t="s">
        <v>24</v>
      </c>
      <c r="B28" s="937">
        <f t="shared" ref="B28:C36" si="1">F28+J28+N28</f>
        <v>116</v>
      </c>
      <c r="C28" s="938">
        <f t="shared" si="1"/>
        <v>324</v>
      </c>
      <c r="D28" s="938"/>
      <c r="E28" s="938"/>
      <c r="F28" s="938">
        <v>30</v>
      </c>
      <c r="G28" s="938">
        <v>117</v>
      </c>
      <c r="H28" s="938"/>
      <c r="I28" s="938"/>
      <c r="J28" s="939">
        <v>86</v>
      </c>
      <c r="K28" s="939">
        <v>207</v>
      </c>
      <c r="L28" s="939"/>
      <c r="M28" s="939"/>
      <c r="N28" s="499"/>
      <c r="O28" s="925"/>
      <c r="P28" s="499"/>
      <c r="Q28" s="950"/>
    </row>
    <row r="29" spans="1:17" ht="24" customHeight="1">
      <c r="A29" s="191" t="s">
        <v>25</v>
      </c>
      <c r="B29" s="937">
        <f t="shared" si="1"/>
        <v>121</v>
      </c>
      <c r="C29" s="938">
        <f t="shared" si="1"/>
        <v>281</v>
      </c>
      <c r="D29" s="938"/>
      <c r="E29" s="938"/>
      <c r="F29" s="938">
        <v>23</v>
      </c>
      <c r="G29" s="938">
        <v>75</v>
      </c>
      <c r="H29" s="938"/>
      <c r="I29" s="938"/>
      <c r="J29" s="939">
        <v>98</v>
      </c>
      <c r="K29" s="939">
        <v>206</v>
      </c>
      <c r="L29" s="939"/>
      <c r="M29" s="939"/>
      <c r="N29" s="499"/>
      <c r="O29" s="925"/>
      <c r="P29" s="499"/>
      <c r="Q29" s="950"/>
    </row>
    <row r="30" spans="1:17" ht="24" customHeight="1">
      <c r="A30" s="191" t="s">
        <v>26</v>
      </c>
      <c r="B30" s="937">
        <f t="shared" si="1"/>
        <v>84</v>
      </c>
      <c r="C30" s="938">
        <f t="shared" si="1"/>
        <v>201</v>
      </c>
      <c r="D30" s="938"/>
      <c r="E30" s="938"/>
      <c r="F30" s="938">
        <v>20</v>
      </c>
      <c r="G30" s="938">
        <v>76</v>
      </c>
      <c r="H30" s="938"/>
      <c r="I30" s="938"/>
      <c r="J30" s="939">
        <v>64</v>
      </c>
      <c r="K30" s="939">
        <v>125</v>
      </c>
      <c r="L30" s="939"/>
      <c r="M30" s="939"/>
      <c r="N30" s="499"/>
      <c r="O30" s="925"/>
      <c r="P30" s="499"/>
      <c r="Q30" s="950"/>
    </row>
    <row r="31" spans="1:17" ht="24" customHeight="1">
      <c r="A31" s="191" t="s">
        <v>27</v>
      </c>
      <c r="B31" s="937">
        <f t="shared" si="1"/>
        <v>190</v>
      </c>
      <c r="C31" s="938">
        <f t="shared" si="1"/>
        <v>474</v>
      </c>
      <c r="D31" s="938"/>
      <c r="E31" s="938"/>
      <c r="F31" s="938">
        <v>54</v>
      </c>
      <c r="G31" s="938">
        <v>156</v>
      </c>
      <c r="H31" s="938"/>
      <c r="I31" s="938"/>
      <c r="J31" s="939">
        <v>136</v>
      </c>
      <c r="K31" s="939">
        <v>318</v>
      </c>
      <c r="L31" s="939"/>
      <c r="M31" s="939"/>
      <c r="N31" s="499"/>
      <c r="O31" s="925"/>
      <c r="P31" s="499"/>
      <c r="Q31" s="950"/>
    </row>
    <row r="32" spans="1:17" ht="24" customHeight="1">
      <c r="A32" s="191" t="s">
        <v>28</v>
      </c>
      <c r="B32" s="937">
        <f t="shared" si="1"/>
        <v>184</v>
      </c>
      <c r="C32" s="938">
        <f t="shared" si="1"/>
        <v>443</v>
      </c>
      <c r="D32" s="938"/>
      <c r="E32" s="938"/>
      <c r="F32" s="938">
        <v>47</v>
      </c>
      <c r="G32" s="938">
        <v>175</v>
      </c>
      <c r="H32" s="938"/>
      <c r="I32" s="938"/>
      <c r="J32" s="939">
        <v>137</v>
      </c>
      <c r="K32" s="939">
        <v>268</v>
      </c>
      <c r="L32" s="939"/>
      <c r="M32" s="939"/>
      <c r="N32" s="499"/>
      <c r="O32" s="925"/>
      <c r="P32" s="499"/>
      <c r="Q32" s="950"/>
    </row>
    <row r="33" spans="1:17" ht="24" customHeight="1">
      <c r="A33" s="191" t="s">
        <v>29</v>
      </c>
      <c r="B33" s="937">
        <f t="shared" si="1"/>
        <v>133</v>
      </c>
      <c r="C33" s="938">
        <f t="shared" si="1"/>
        <v>330</v>
      </c>
      <c r="D33" s="938"/>
      <c r="E33" s="938"/>
      <c r="F33" s="938">
        <v>30</v>
      </c>
      <c r="G33" s="938">
        <v>113</v>
      </c>
      <c r="H33" s="938"/>
      <c r="I33" s="938"/>
      <c r="J33" s="939">
        <v>103</v>
      </c>
      <c r="K33" s="939">
        <v>217</v>
      </c>
      <c r="L33" s="939"/>
      <c r="M33" s="939"/>
      <c r="N33" s="499"/>
      <c r="O33" s="925"/>
      <c r="P33" s="499"/>
      <c r="Q33" s="950"/>
    </row>
    <row r="34" spans="1:17" ht="24" customHeight="1">
      <c r="A34" s="191" t="s">
        <v>30</v>
      </c>
      <c r="B34" s="937">
        <f t="shared" si="1"/>
        <v>122</v>
      </c>
      <c r="C34" s="938">
        <f t="shared" si="1"/>
        <v>307</v>
      </c>
      <c r="D34" s="938"/>
      <c r="E34" s="938"/>
      <c r="F34" s="938">
        <v>25</v>
      </c>
      <c r="G34" s="938">
        <v>98</v>
      </c>
      <c r="H34" s="938"/>
      <c r="I34" s="938"/>
      <c r="J34" s="939">
        <v>97</v>
      </c>
      <c r="K34" s="939">
        <v>209</v>
      </c>
      <c r="L34" s="939"/>
      <c r="M34" s="939"/>
      <c r="N34" s="499"/>
      <c r="O34" s="925"/>
      <c r="P34" s="499"/>
      <c r="Q34" s="950"/>
    </row>
    <row r="35" spans="1:17" ht="24" customHeight="1">
      <c r="A35" s="191" t="s">
        <v>35</v>
      </c>
      <c r="B35" s="937">
        <f t="shared" si="1"/>
        <v>132</v>
      </c>
      <c r="C35" s="938">
        <f t="shared" si="1"/>
        <v>327</v>
      </c>
      <c r="D35" s="938"/>
      <c r="E35" s="938"/>
      <c r="F35" s="938">
        <v>39</v>
      </c>
      <c r="G35" s="938">
        <v>135</v>
      </c>
      <c r="H35" s="938"/>
      <c r="I35" s="938"/>
      <c r="J35" s="939">
        <v>93</v>
      </c>
      <c r="K35" s="939">
        <v>192</v>
      </c>
      <c r="L35" s="939"/>
      <c r="M35" s="939"/>
      <c r="N35" s="499"/>
      <c r="O35" s="925"/>
      <c r="P35" s="499"/>
      <c r="Q35" s="950"/>
    </row>
    <row r="36" spans="1:17" ht="24" customHeight="1">
      <c r="A36" s="192" t="s">
        <v>36</v>
      </c>
      <c r="B36" s="940">
        <f t="shared" si="1"/>
        <v>168</v>
      </c>
      <c r="C36" s="941">
        <f t="shared" si="1"/>
        <v>416</v>
      </c>
      <c r="D36" s="941"/>
      <c r="E36" s="941"/>
      <c r="F36" s="941">
        <v>35</v>
      </c>
      <c r="G36" s="941">
        <v>120</v>
      </c>
      <c r="H36" s="941"/>
      <c r="I36" s="941"/>
      <c r="J36" s="942">
        <v>133</v>
      </c>
      <c r="K36" s="942">
        <v>296</v>
      </c>
      <c r="L36" s="942"/>
      <c r="M36" s="942"/>
      <c r="N36" s="928"/>
      <c r="O36" s="929"/>
      <c r="P36" s="928"/>
      <c r="Q36" s="951"/>
    </row>
    <row r="37" spans="1:17" ht="17.25" thickBot="1">
      <c r="A37" s="355" t="s">
        <v>980</v>
      </c>
      <c r="B37" s="605"/>
      <c r="C37" s="605"/>
      <c r="D37" s="605"/>
      <c r="E37" s="605"/>
      <c r="F37" s="605"/>
      <c r="G37" s="605"/>
      <c r="H37" s="605"/>
      <c r="I37" s="605"/>
      <c r="J37" s="605"/>
      <c r="K37" s="1546" t="s">
        <v>855</v>
      </c>
      <c r="L37" s="1546"/>
      <c r="M37" s="1546"/>
      <c r="N37" s="1546"/>
      <c r="O37" s="1546"/>
      <c r="P37" s="1546"/>
      <c r="Q37" s="1547"/>
    </row>
  </sheetData>
  <mergeCells count="14">
    <mergeCell ref="K37:Q37"/>
    <mergeCell ref="N5:N6"/>
    <mergeCell ref="A4:A6"/>
    <mergeCell ref="B5:B6"/>
    <mergeCell ref="F5:F6"/>
    <mergeCell ref="J5:J6"/>
    <mergeCell ref="B4:E4"/>
    <mergeCell ref="C5:E5"/>
    <mergeCell ref="F4:I4"/>
    <mergeCell ref="G5:I5"/>
    <mergeCell ref="N4:Q4"/>
    <mergeCell ref="K5:M5"/>
    <mergeCell ref="O5:Q5"/>
    <mergeCell ref="J4:M4"/>
  </mergeCells>
  <phoneticPr fontId="3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"/>
  <sheetViews>
    <sheetView workbookViewId="0"/>
  </sheetViews>
  <sheetFormatPr defaultRowHeight="16.5"/>
  <cols>
    <col min="1" max="1" width="11" customWidth="1"/>
    <col min="3" max="3" width="12.125" customWidth="1"/>
    <col min="4" max="4" width="11.125" customWidth="1"/>
    <col min="5" max="5" width="17.25" customWidth="1"/>
    <col min="7" max="7" width="9.75" customWidth="1"/>
    <col min="8" max="8" width="9.25" customWidth="1"/>
    <col min="9" max="9" width="16.25" customWidth="1"/>
    <col min="11" max="11" width="9.5" customWidth="1"/>
    <col min="13" max="13" width="14.375" customWidth="1"/>
  </cols>
  <sheetData>
    <row r="1" spans="1:34" ht="24" customHeight="1">
      <c r="A1" s="142" t="s">
        <v>1021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</row>
    <row r="2" spans="1:34" ht="17.25" thickBot="1">
      <c r="A2" s="124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</row>
    <row r="3" spans="1:34">
      <c r="A3" s="71" t="s">
        <v>862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73"/>
      <c r="AC3" s="130"/>
      <c r="AD3" s="130"/>
      <c r="AE3" s="72"/>
      <c r="AF3" s="130"/>
      <c r="AG3" s="130"/>
      <c r="AH3" s="74" t="s">
        <v>863</v>
      </c>
    </row>
    <row r="4" spans="1:34" ht="30.75" customHeight="1">
      <c r="A4" s="1661" t="s">
        <v>983</v>
      </c>
      <c r="B4" s="1662" t="s">
        <v>864</v>
      </c>
      <c r="C4" s="1663"/>
      <c r="D4" s="1663"/>
      <c r="E4" s="1663"/>
      <c r="F4" s="1663"/>
      <c r="G4" s="1663"/>
      <c r="H4" s="1662" t="s">
        <v>865</v>
      </c>
      <c r="I4" s="1663"/>
      <c r="J4" s="1663"/>
      <c r="K4" s="1663"/>
      <c r="L4" s="1663"/>
      <c r="M4" s="1663"/>
      <c r="N4" s="1663"/>
      <c r="O4" s="1663"/>
      <c r="P4" s="1663"/>
      <c r="Q4" s="1662" t="s">
        <v>982</v>
      </c>
      <c r="R4" s="1663"/>
      <c r="S4" s="1663"/>
      <c r="T4" s="1663"/>
      <c r="U4" s="1663"/>
      <c r="V4" s="1663"/>
      <c r="W4" s="1663"/>
      <c r="X4" s="1663"/>
      <c r="Y4" s="1663"/>
      <c r="Z4" s="1662" t="s">
        <v>866</v>
      </c>
      <c r="AA4" s="1663"/>
      <c r="AB4" s="1663"/>
      <c r="AC4" s="1663"/>
      <c r="AD4" s="1663"/>
      <c r="AE4" s="1663"/>
      <c r="AF4" s="1663"/>
      <c r="AG4" s="1663"/>
      <c r="AH4" s="1664"/>
    </row>
    <row r="5" spans="1:34" ht="37.5" customHeight="1">
      <c r="A5" s="1661"/>
      <c r="B5" s="1322" t="s">
        <v>867</v>
      </c>
      <c r="C5" s="1323"/>
      <c r="D5" s="1662" t="s">
        <v>869</v>
      </c>
      <c r="E5" s="1663"/>
      <c r="F5" s="1322" t="s">
        <v>981</v>
      </c>
      <c r="G5" s="1323"/>
      <c r="H5" s="1355" t="s">
        <v>870</v>
      </c>
      <c r="I5" s="1355"/>
      <c r="J5" s="1355"/>
      <c r="K5" s="1355" t="s">
        <v>871</v>
      </c>
      <c r="L5" s="1355"/>
      <c r="M5" s="1355"/>
      <c r="N5" s="1322" t="s">
        <v>872</v>
      </c>
      <c r="O5" s="1322"/>
      <c r="P5" s="1322"/>
      <c r="Q5" s="1355" t="s">
        <v>870</v>
      </c>
      <c r="R5" s="1355"/>
      <c r="S5" s="1355"/>
      <c r="T5" s="1355" t="s">
        <v>873</v>
      </c>
      <c r="U5" s="1355"/>
      <c r="V5" s="1355"/>
      <c r="W5" s="1322" t="s">
        <v>872</v>
      </c>
      <c r="X5" s="1322"/>
      <c r="Y5" s="1322"/>
      <c r="Z5" s="1355" t="s">
        <v>870</v>
      </c>
      <c r="AA5" s="1355"/>
      <c r="AB5" s="1355"/>
      <c r="AC5" s="1355" t="s">
        <v>871</v>
      </c>
      <c r="AD5" s="1355"/>
      <c r="AE5" s="1355"/>
      <c r="AF5" s="1322" t="s">
        <v>872</v>
      </c>
      <c r="AG5" s="1322"/>
      <c r="AH5" s="1317"/>
    </row>
    <row r="6" spans="1:34" ht="29.25" customHeight="1">
      <c r="A6" s="1661"/>
      <c r="B6" s="953" t="s">
        <v>874</v>
      </c>
      <c r="C6" s="954" t="s">
        <v>875</v>
      </c>
      <c r="D6" s="953" t="s">
        <v>874</v>
      </c>
      <c r="E6" s="954" t="s">
        <v>875</v>
      </c>
      <c r="F6" s="953" t="s">
        <v>874</v>
      </c>
      <c r="G6" s="954" t="s">
        <v>875</v>
      </c>
      <c r="H6" s="170" t="s">
        <v>876</v>
      </c>
      <c r="I6" s="954" t="s">
        <v>868</v>
      </c>
      <c r="J6" s="955" t="s">
        <v>877</v>
      </c>
      <c r="K6" s="170" t="s">
        <v>876</v>
      </c>
      <c r="L6" s="954" t="s">
        <v>868</v>
      </c>
      <c r="M6" s="954" t="s">
        <v>877</v>
      </c>
      <c r="N6" s="170" t="s">
        <v>876</v>
      </c>
      <c r="O6" s="954" t="s">
        <v>868</v>
      </c>
      <c r="P6" s="955" t="s">
        <v>877</v>
      </c>
      <c r="Q6" s="170" t="s">
        <v>876</v>
      </c>
      <c r="R6" s="954" t="s">
        <v>868</v>
      </c>
      <c r="S6" s="955" t="s">
        <v>877</v>
      </c>
      <c r="T6" s="170" t="s">
        <v>876</v>
      </c>
      <c r="U6" s="954" t="s">
        <v>868</v>
      </c>
      <c r="V6" s="954" t="s">
        <v>877</v>
      </c>
      <c r="W6" s="170" t="s">
        <v>876</v>
      </c>
      <c r="X6" s="954" t="s">
        <v>868</v>
      </c>
      <c r="Y6" s="955" t="s">
        <v>877</v>
      </c>
      <c r="Z6" s="170" t="s">
        <v>876</v>
      </c>
      <c r="AA6" s="954" t="s">
        <v>868</v>
      </c>
      <c r="AB6" s="955" t="s">
        <v>878</v>
      </c>
      <c r="AC6" s="170" t="s">
        <v>876</v>
      </c>
      <c r="AD6" s="954" t="s">
        <v>868</v>
      </c>
      <c r="AE6" s="954" t="s">
        <v>877</v>
      </c>
      <c r="AF6" s="170" t="s">
        <v>876</v>
      </c>
      <c r="AG6" s="954" t="s">
        <v>868</v>
      </c>
      <c r="AH6" s="956" t="s">
        <v>877</v>
      </c>
    </row>
    <row r="7" spans="1:34" ht="24" customHeight="1">
      <c r="A7" s="957" t="s">
        <v>5</v>
      </c>
      <c r="B7" s="958">
        <v>0</v>
      </c>
      <c r="C7" s="935">
        <v>0</v>
      </c>
      <c r="D7" s="935">
        <v>0</v>
      </c>
      <c r="E7" s="935">
        <v>0</v>
      </c>
      <c r="F7" s="935">
        <v>0</v>
      </c>
      <c r="G7" s="935">
        <v>0</v>
      </c>
      <c r="H7" s="1189">
        <v>4</v>
      </c>
      <c r="I7" s="1189">
        <v>0</v>
      </c>
      <c r="J7" s="1189">
        <v>4</v>
      </c>
      <c r="K7" s="1189">
        <v>4492</v>
      </c>
      <c r="L7" s="1189">
        <v>0</v>
      </c>
      <c r="M7" s="1189">
        <v>4492</v>
      </c>
      <c r="N7" s="1189">
        <v>1055</v>
      </c>
      <c r="O7" s="1189">
        <v>0</v>
      </c>
      <c r="P7" s="1189">
        <v>1055</v>
      </c>
      <c r="Q7" s="1189">
        <v>0</v>
      </c>
      <c r="R7" s="1189">
        <v>0</v>
      </c>
      <c r="S7" s="1189">
        <v>0</v>
      </c>
      <c r="T7" s="935">
        <v>0</v>
      </c>
      <c r="U7" s="935">
        <v>0</v>
      </c>
      <c r="V7" s="935">
        <v>0</v>
      </c>
      <c r="W7" s="935">
        <v>0</v>
      </c>
      <c r="X7" s="935">
        <v>0</v>
      </c>
      <c r="Y7" s="935">
        <v>0</v>
      </c>
      <c r="Z7" s="959">
        <v>0</v>
      </c>
      <c r="AA7" s="959">
        <v>0</v>
      </c>
      <c r="AB7" s="959">
        <v>0</v>
      </c>
      <c r="AC7" s="959">
        <v>0</v>
      </c>
      <c r="AD7" s="959">
        <v>0</v>
      </c>
      <c r="AE7" s="959">
        <v>0</v>
      </c>
      <c r="AF7" s="959">
        <v>0</v>
      </c>
      <c r="AG7" s="959">
        <v>0</v>
      </c>
      <c r="AH7" s="960">
        <v>0</v>
      </c>
    </row>
    <row r="8" spans="1:34" s="84" customFormat="1" ht="24" customHeight="1">
      <c r="A8" s="482" t="s">
        <v>37</v>
      </c>
      <c r="B8" s="498">
        <v>0</v>
      </c>
      <c r="C8" s="499">
        <v>0</v>
      </c>
      <c r="D8" s="499">
        <v>0</v>
      </c>
      <c r="E8" s="499">
        <v>0</v>
      </c>
      <c r="F8" s="499">
        <v>0</v>
      </c>
      <c r="G8" s="499">
        <v>0</v>
      </c>
      <c r="H8" s="1190">
        <v>4</v>
      </c>
      <c r="I8" s="1190">
        <v>0</v>
      </c>
      <c r="J8" s="1190">
        <v>4</v>
      </c>
      <c r="K8" s="1190">
        <v>4492</v>
      </c>
      <c r="L8" s="1190">
        <v>0</v>
      </c>
      <c r="M8" s="1190">
        <v>4492</v>
      </c>
      <c r="N8" s="1190">
        <v>1055</v>
      </c>
      <c r="O8" s="1190">
        <v>0</v>
      </c>
      <c r="P8" s="1190">
        <v>1055</v>
      </c>
      <c r="Q8" s="1190">
        <v>0</v>
      </c>
      <c r="R8" s="1190">
        <v>0</v>
      </c>
      <c r="S8" s="1190">
        <v>0</v>
      </c>
      <c r="T8" s="499">
        <v>0</v>
      </c>
      <c r="U8" s="499">
        <v>0</v>
      </c>
      <c r="V8" s="499">
        <v>0</v>
      </c>
      <c r="W8" s="499">
        <v>0</v>
      </c>
      <c r="X8" s="499">
        <v>0</v>
      </c>
      <c r="Y8" s="499">
        <v>0</v>
      </c>
      <c r="Z8" s="961">
        <v>0</v>
      </c>
      <c r="AA8" s="961">
        <v>0</v>
      </c>
      <c r="AB8" s="961">
        <v>0</v>
      </c>
      <c r="AC8" s="961">
        <v>0</v>
      </c>
      <c r="AD8" s="961">
        <v>0</v>
      </c>
      <c r="AE8" s="961">
        <v>0</v>
      </c>
      <c r="AF8" s="961">
        <v>0</v>
      </c>
      <c r="AG8" s="961">
        <v>0</v>
      </c>
      <c r="AH8" s="962">
        <v>0</v>
      </c>
    </row>
    <row r="9" spans="1:34" s="84" customFormat="1" ht="24" customHeight="1">
      <c r="A9" s="482" t="s">
        <v>7</v>
      </c>
      <c r="B9" s="498">
        <v>0</v>
      </c>
      <c r="C9" s="499">
        <v>0</v>
      </c>
      <c r="D9" s="499">
        <v>0</v>
      </c>
      <c r="E9" s="499">
        <v>0</v>
      </c>
      <c r="F9" s="499">
        <v>0</v>
      </c>
      <c r="G9" s="499">
        <v>0</v>
      </c>
      <c r="H9" s="1190">
        <v>4</v>
      </c>
      <c r="I9" s="1190">
        <v>0</v>
      </c>
      <c r="J9" s="1190">
        <v>4</v>
      </c>
      <c r="K9" s="1190">
        <v>4492</v>
      </c>
      <c r="L9" s="1190">
        <v>0</v>
      </c>
      <c r="M9" s="1190">
        <v>4492</v>
      </c>
      <c r="N9" s="1190">
        <v>1055</v>
      </c>
      <c r="O9" s="1190">
        <v>0</v>
      </c>
      <c r="P9" s="1190">
        <v>1055</v>
      </c>
      <c r="Q9" s="1190">
        <v>0</v>
      </c>
      <c r="R9" s="1190">
        <v>0</v>
      </c>
      <c r="S9" s="1190">
        <v>0</v>
      </c>
      <c r="T9" s="499">
        <v>0</v>
      </c>
      <c r="U9" s="499">
        <v>0</v>
      </c>
      <c r="V9" s="499">
        <v>0</v>
      </c>
      <c r="W9" s="499">
        <v>0</v>
      </c>
      <c r="X9" s="499">
        <v>0</v>
      </c>
      <c r="Y9" s="499">
        <v>0</v>
      </c>
      <c r="Z9" s="961">
        <v>0</v>
      </c>
      <c r="AA9" s="961">
        <v>0</v>
      </c>
      <c r="AB9" s="961">
        <v>0</v>
      </c>
      <c r="AC9" s="961">
        <v>0</v>
      </c>
      <c r="AD9" s="961">
        <v>0</v>
      </c>
      <c r="AE9" s="961">
        <v>0</v>
      </c>
      <c r="AF9" s="961">
        <v>0</v>
      </c>
      <c r="AG9" s="961">
        <v>0</v>
      </c>
      <c r="AH9" s="962">
        <v>0</v>
      </c>
    </row>
    <row r="10" spans="1:34" s="84" customFormat="1" ht="24" customHeight="1">
      <c r="A10" s="482" t="s">
        <v>8</v>
      </c>
      <c r="B10" s="498">
        <v>0</v>
      </c>
      <c r="C10" s="499">
        <v>0</v>
      </c>
      <c r="D10" s="499">
        <v>0</v>
      </c>
      <c r="E10" s="499">
        <v>0</v>
      </c>
      <c r="F10" s="499">
        <v>0</v>
      </c>
      <c r="G10" s="499">
        <v>0</v>
      </c>
      <c r="H10" s="1190">
        <v>4</v>
      </c>
      <c r="I10" s="1190">
        <v>0</v>
      </c>
      <c r="J10" s="1190">
        <v>4</v>
      </c>
      <c r="K10" s="1190">
        <v>4492</v>
      </c>
      <c r="L10" s="1190">
        <v>0</v>
      </c>
      <c r="M10" s="1190">
        <v>4492</v>
      </c>
      <c r="N10" s="1190">
        <v>1055</v>
      </c>
      <c r="O10" s="1190">
        <v>0</v>
      </c>
      <c r="P10" s="1190">
        <v>1055</v>
      </c>
      <c r="Q10" s="1190">
        <v>0</v>
      </c>
      <c r="R10" s="1190">
        <v>0</v>
      </c>
      <c r="S10" s="1190">
        <v>0</v>
      </c>
      <c r="T10" s="499">
        <v>0</v>
      </c>
      <c r="U10" s="499">
        <v>0</v>
      </c>
      <c r="V10" s="499">
        <v>0</v>
      </c>
      <c r="W10" s="499">
        <v>0</v>
      </c>
      <c r="X10" s="499">
        <v>0</v>
      </c>
      <c r="Y10" s="499">
        <v>0</v>
      </c>
      <c r="Z10" s="961">
        <v>0</v>
      </c>
      <c r="AA10" s="961">
        <v>0</v>
      </c>
      <c r="AB10" s="961">
        <v>0</v>
      </c>
      <c r="AC10" s="961">
        <v>0</v>
      </c>
      <c r="AD10" s="961">
        <v>0</v>
      </c>
      <c r="AE10" s="961">
        <v>0</v>
      </c>
      <c r="AF10" s="961">
        <v>0</v>
      </c>
      <c r="AG10" s="961">
        <v>0</v>
      </c>
      <c r="AH10" s="962">
        <v>0</v>
      </c>
    </row>
    <row r="11" spans="1:34" s="84" customFormat="1" ht="24" customHeight="1">
      <c r="A11" s="963" t="s">
        <v>9</v>
      </c>
      <c r="B11" s="964">
        <v>0</v>
      </c>
      <c r="C11" s="965">
        <v>0</v>
      </c>
      <c r="D11" s="965">
        <v>0</v>
      </c>
      <c r="E11" s="965">
        <v>0</v>
      </c>
      <c r="F11" s="965">
        <v>0</v>
      </c>
      <c r="G11" s="965">
        <v>0</v>
      </c>
      <c r="H11" s="1191">
        <v>4</v>
      </c>
      <c r="I11" s="1191">
        <v>0</v>
      </c>
      <c r="J11" s="1191">
        <v>4</v>
      </c>
      <c r="K11" s="1191">
        <v>4492</v>
      </c>
      <c r="L11" s="1191">
        <v>0</v>
      </c>
      <c r="M11" s="1191">
        <v>4492</v>
      </c>
      <c r="N11" s="1191">
        <v>1055</v>
      </c>
      <c r="O11" s="1191">
        <v>0</v>
      </c>
      <c r="P11" s="1191">
        <v>1055</v>
      </c>
      <c r="Q11" s="1191">
        <v>0</v>
      </c>
      <c r="R11" s="1191">
        <v>0</v>
      </c>
      <c r="S11" s="1191">
        <v>0</v>
      </c>
      <c r="T11" s="965">
        <v>0</v>
      </c>
      <c r="U11" s="965">
        <v>0</v>
      </c>
      <c r="V11" s="965">
        <v>0</v>
      </c>
      <c r="W11" s="965">
        <v>0</v>
      </c>
      <c r="X11" s="965">
        <v>0</v>
      </c>
      <c r="Y11" s="965">
        <v>0</v>
      </c>
      <c r="Z11" s="966">
        <v>0</v>
      </c>
      <c r="AA11" s="966">
        <v>0</v>
      </c>
      <c r="AB11" s="966">
        <v>0</v>
      </c>
      <c r="AC11" s="966">
        <v>0</v>
      </c>
      <c r="AD11" s="966">
        <v>0</v>
      </c>
      <c r="AE11" s="966">
        <v>0</v>
      </c>
      <c r="AF11" s="966">
        <v>0</v>
      </c>
      <c r="AG11" s="966">
        <v>0</v>
      </c>
      <c r="AH11" s="967">
        <v>0</v>
      </c>
    </row>
    <row r="12" spans="1:34" ht="24" customHeight="1">
      <c r="A12" s="484" t="s">
        <v>546</v>
      </c>
      <c r="B12" s="931" t="s">
        <v>38</v>
      </c>
      <c r="C12" s="932" t="s">
        <v>38</v>
      </c>
      <c r="D12" s="932" t="s">
        <v>38</v>
      </c>
      <c r="E12" s="932" t="s">
        <v>38</v>
      </c>
      <c r="F12" s="932" t="s">
        <v>38</v>
      </c>
      <c r="G12" s="932" t="s">
        <v>38</v>
      </c>
      <c r="H12" s="1192">
        <v>4</v>
      </c>
      <c r="I12" s="1192">
        <v>0</v>
      </c>
      <c r="J12" s="1192">
        <v>4</v>
      </c>
      <c r="K12" s="1192">
        <v>4492</v>
      </c>
      <c r="L12" s="1192">
        <v>0</v>
      </c>
      <c r="M12" s="1192">
        <v>4492</v>
      </c>
      <c r="N12" s="1192">
        <v>1055</v>
      </c>
      <c r="O12" s="1192">
        <v>0</v>
      </c>
      <c r="P12" s="1192">
        <v>1055</v>
      </c>
      <c r="Q12" s="1192">
        <v>0</v>
      </c>
      <c r="R12" s="1192">
        <v>0</v>
      </c>
      <c r="S12" s="1192">
        <v>0</v>
      </c>
      <c r="T12" s="932">
        <v>0</v>
      </c>
      <c r="U12" s="932">
        <v>0</v>
      </c>
      <c r="V12" s="932">
        <v>0</v>
      </c>
      <c r="W12" s="932">
        <v>0</v>
      </c>
      <c r="X12" s="932">
        <v>0</v>
      </c>
      <c r="Y12" s="932">
        <v>0</v>
      </c>
      <c r="Z12" s="968">
        <v>0</v>
      </c>
      <c r="AA12" s="968">
        <v>0</v>
      </c>
      <c r="AB12" s="968">
        <v>0</v>
      </c>
      <c r="AC12" s="968">
        <v>0</v>
      </c>
      <c r="AD12" s="968">
        <v>0</v>
      </c>
      <c r="AE12" s="968">
        <v>0</v>
      </c>
      <c r="AF12" s="968">
        <v>0</v>
      </c>
      <c r="AG12" s="968">
        <v>0</v>
      </c>
      <c r="AH12" s="969">
        <v>0</v>
      </c>
    </row>
    <row r="13" spans="1:34">
      <c r="A13" s="121" t="s">
        <v>860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31"/>
    </row>
    <row r="14" spans="1:34">
      <c r="A14" s="121" t="s">
        <v>861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31"/>
    </row>
    <row r="15" spans="1:34" ht="17.25" thickBot="1">
      <c r="A15" s="88" t="s">
        <v>968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3"/>
      <c r="AF15" s="134"/>
      <c r="AG15" s="134"/>
      <c r="AH15" s="75" t="s">
        <v>879</v>
      </c>
    </row>
  </sheetData>
  <mergeCells count="17">
    <mergeCell ref="AC5:AE5"/>
    <mergeCell ref="AF5:AH5"/>
    <mergeCell ref="A4:A6"/>
    <mergeCell ref="B4:G4"/>
    <mergeCell ref="H4:P4"/>
    <mergeCell ref="Q4:Y4"/>
    <mergeCell ref="Z4:AH4"/>
    <mergeCell ref="B5:C5"/>
    <mergeCell ref="D5:E5"/>
    <mergeCell ref="F5:G5"/>
    <mergeCell ref="H5:J5"/>
    <mergeCell ref="K5:M5"/>
    <mergeCell ref="N5:P5"/>
    <mergeCell ref="Q5:S5"/>
    <mergeCell ref="T5:V5"/>
    <mergeCell ref="W5:Y5"/>
    <mergeCell ref="Z5:AB5"/>
  </mergeCells>
  <phoneticPr fontId="3" type="noConversion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79"/>
  <sheetViews>
    <sheetView workbookViewId="0"/>
  </sheetViews>
  <sheetFormatPr defaultRowHeight="16.5"/>
  <cols>
    <col min="1" max="4" width="10.625" customWidth="1"/>
    <col min="5" max="6" width="8.375" style="84" customWidth="1"/>
    <col min="7" max="7" width="8.375" customWidth="1"/>
    <col min="8" max="9" width="8.375" style="84" customWidth="1"/>
    <col min="10" max="10" width="8.375" customWidth="1"/>
    <col min="11" max="12" width="8.375" style="84" customWidth="1"/>
    <col min="13" max="13" width="8.375" customWidth="1"/>
    <col min="14" max="15" width="8.375" style="84" customWidth="1"/>
    <col min="16" max="16" width="8.375" customWidth="1"/>
    <col min="17" max="18" width="8.375" style="84" customWidth="1"/>
    <col min="19" max="19" width="8.375" customWidth="1"/>
    <col min="20" max="21" width="8.375" style="84" customWidth="1"/>
    <col min="22" max="22" width="8.375" customWidth="1"/>
    <col min="23" max="24" width="8.375" style="84" customWidth="1"/>
    <col min="25" max="25" width="8.375" customWidth="1"/>
    <col min="26" max="27" width="8.375" style="84" customWidth="1"/>
    <col min="28" max="28" width="8.375" customWidth="1"/>
    <col min="29" max="30" width="8.375" style="84" customWidth="1"/>
    <col min="31" max="31" width="27.75" customWidth="1"/>
  </cols>
  <sheetData>
    <row r="1" spans="1:31" ht="24" customHeight="1">
      <c r="A1" s="135" t="s">
        <v>1070</v>
      </c>
      <c r="B1" s="4"/>
      <c r="C1" s="8"/>
      <c r="D1" s="4"/>
      <c r="E1" s="115"/>
      <c r="F1" s="115"/>
      <c r="G1" s="4"/>
      <c r="H1" s="115"/>
      <c r="I1" s="115"/>
      <c r="J1" s="4"/>
      <c r="K1" s="115"/>
      <c r="L1" s="115"/>
      <c r="M1" s="4"/>
      <c r="N1" s="115"/>
      <c r="O1" s="115"/>
      <c r="P1" s="4"/>
      <c r="Q1" s="115"/>
      <c r="R1" s="115"/>
      <c r="S1" s="4"/>
      <c r="T1" s="115"/>
      <c r="U1" s="115"/>
      <c r="V1" s="4"/>
      <c r="W1" s="115"/>
      <c r="X1" s="115"/>
      <c r="Y1" s="4"/>
      <c r="Z1" s="115"/>
      <c r="AA1" s="115"/>
      <c r="AB1" s="4"/>
      <c r="AC1" s="115"/>
      <c r="AD1" s="115"/>
      <c r="AE1" s="4"/>
    </row>
    <row r="2" spans="1:31">
      <c r="A2" s="8"/>
      <c r="B2" s="4"/>
      <c r="C2" s="4"/>
      <c r="D2" s="4"/>
      <c r="E2" s="115"/>
      <c r="F2" s="115"/>
      <c r="G2" s="4"/>
      <c r="H2" s="115"/>
      <c r="I2" s="115"/>
      <c r="J2" s="4"/>
      <c r="K2" s="115"/>
      <c r="L2" s="115"/>
      <c r="M2" s="4"/>
      <c r="N2" s="115"/>
      <c r="O2" s="115"/>
      <c r="P2" s="4"/>
      <c r="Q2" s="115"/>
      <c r="R2" s="115"/>
      <c r="S2" s="4"/>
      <c r="T2" s="115"/>
      <c r="U2" s="115"/>
      <c r="V2" s="4"/>
      <c r="W2" s="115"/>
      <c r="X2" s="115"/>
      <c r="Y2" s="4"/>
      <c r="Z2" s="115"/>
      <c r="AA2" s="115"/>
      <c r="AB2" s="4"/>
      <c r="AC2" s="115"/>
      <c r="AD2" s="115"/>
      <c r="AE2" s="4"/>
    </row>
    <row r="3" spans="1:31">
      <c r="A3" s="81" t="s">
        <v>881</v>
      </c>
      <c r="B3" s="4"/>
      <c r="C3" s="4"/>
      <c r="D3" s="4"/>
      <c r="E3" s="115"/>
      <c r="F3" s="115"/>
      <c r="G3" s="4"/>
      <c r="H3" s="115"/>
      <c r="I3" s="115"/>
      <c r="J3" s="4"/>
      <c r="K3" s="115"/>
      <c r="L3" s="115"/>
      <c r="M3" s="4"/>
      <c r="N3" s="115"/>
      <c r="O3" s="115"/>
      <c r="P3" s="4"/>
      <c r="Q3" s="115"/>
      <c r="R3" s="115"/>
      <c r="S3" s="4"/>
      <c r="T3" s="115"/>
      <c r="U3" s="115"/>
      <c r="V3" s="4"/>
      <c r="W3" s="115"/>
      <c r="X3" s="115"/>
      <c r="Y3" s="4"/>
      <c r="Z3" s="115"/>
      <c r="AA3" s="115"/>
      <c r="AB3" s="4"/>
      <c r="AC3" s="115"/>
      <c r="AD3" s="1639" t="s">
        <v>883</v>
      </c>
      <c r="AE3" s="1639"/>
    </row>
    <row r="4" spans="1:31" ht="41.25" customHeight="1">
      <c r="A4" s="1322" t="s">
        <v>984</v>
      </c>
      <c r="B4" s="1649" t="s">
        <v>884</v>
      </c>
      <c r="C4" s="1343"/>
      <c r="D4" s="1343"/>
      <c r="E4" s="1343"/>
      <c r="F4" s="1343"/>
      <c r="G4" s="1343"/>
      <c r="H4" s="1343"/>
      <c r="I4" s="1343"/>
      <c r="J4" s="1343"/>
      <c r="K4" s="1343"/>
      <c r="L4" s="1343"/>
      <c r="M4" s="1343"/>
      <c r="N4" s="1343"/>
      <c r="O4" s="1343"/>
      <c r="P4" s="1343"/>
      <c r="Q4" s="1343"/>
      <c r="R4" s="1343"/>
      <c r="S4" s="1343"/>
      <c r="T4" s="1343"/>
      <c r="U4" s="1343"/>
      <c r="V4" s="1343"/>
      <c r="W4" s="1343"/>
      <c r="X4" s="1343"/>
      <c r="Y4" s="1343"/>
      <c r="Z4" s="1343"/>
      <c r="AA4" s="1343"/>
      <c r="AB4" s="1343"/>
      <c r="AC4" s="1343"/>
      <c r="AD4" s="1326"/>
      <c r="AE4" s="1322" t="s">
        <v>481</v>
      </c>
    </row>
    <row r="5" spans="1:31" ht="39" customHeight="1">
      <c r="A5" s="1322"/>
      <c r="B5" s="1322" t="s">
        <v>470</v>
      </c>
      <c r="C5" s="1322" t="s">
        <v>471</v>
      </c>
      <c r="D5" s="1325" t="s">
        <v>885</v>
      </c>
      <c r="E5" s="1344"/>
      <c r="F5" s="1344"/>
      <c r="G5" s="1344"/>
      <c r="H5" s="1344"/>
      <c r="I5" s="1344"/>
      <c r="J5" s="1344"/>
      <c r="K5" s="1344"/>
      <c r="L5" s="1344"/>
      <c r="M5" s="1344"/>
      <c r="N5" s="1344"/>
      <c r="O5" s="1344"/>
      <c r="P5" s="1344"/>
      <c r="Q5" s="1344"/>
      <c r="R5" s="1344"/>
      <c r="S5" s="1344"/>
      <c r="T5" s="1344"/>
      <c r="U5" s="1344"/>
      <c r="V5" s="1344"/>
      <c r="W5" s="1344"/>
      <c r="X5" s="1344"/>
      <c r="Y5" s="1344"/>
      <c r="Z5" s="1344"/>
      <c r="AA5" s="1344"/>
      <c r="AB5" s="1344"/>
      <c r="AC5" s="1344"/>
      <c r="AD5" s="1545"/>
      <c r="AE5" s="1322"/>
    </row>
    <row r="6" spans="1:31" ht="41.25" customHeight="1">
      <c r="A6" s="1322"/>
      <c r="B6" s="1322"/>
      <c r="C6" s="1323"/>
      <c r="D6" s="1332" t="s">
        <v>472</v>
      </c>
      <c r="E6" s="1364"/>
      <c r="F6" s="1587"/>
      <c r="G6" s="1332" t="s">
        <v>473</v>
      </c>
      <c r="H6" s="1364"/>
      <c r="I6" s="1587"/>
      <c r="J6" s="1332" t="s">
        <v>474</v>
      </c>
      <c r="K6" s="1364"/>
      <c r="L6" s="1587"/>
      <c r="M6" s="1332" t="s">
        <v>475</v>
      </c>
      <c r="N6" s="1364"/>
      <c r="O6" s="1587"/>
      <c r="P6" s="1332" t="s">
        <v>476</v>
      </c>
      <c r="Q6" s="1364"/>
      <c r="R6" s="1587"/>
      <c r="S6" s="1332" t="s">
        <v>477</v>
      </c>
      <c r="T6" s="1364"/>
      <c r="U6" s="1587"/>
      <c r="V6" s="1332" t="s">
        <v>478</v>
      </c>
      <c r="W6" s="1364"/>
      <c r="X6" s="1587"/>
      <c r="Y6" s="1332" t="s">
        <v>479</v>
      </c>
      <c r="Z6" s="1364"/>
      <c r="AA6" s="1587"/>
      <c r="AB6" s="1332" t="s">
        <v>480</v>
      </c>
      <c r="AC6" s="1364"/>
      <c r="AD6" s="1587"/>
      <c r="AE6" s="1322"/>
    </row>
    <row r="7" spans="1:31" ht="36" customHeight="1">
      <c r="A7" s="1499"/>
      <c r="B7" s="1322"/>
      <c r="C7" s="1323"/>
      <c r="D7" s="294"/>
      <c r="E7" s="943" t="s">
        <v>98</v>
      </c>
      <c r="F7" s="943" t="s">
        <v>100</v>
      </c>
      <c r="G7" s="294"/>
      <c r="H7" s="943" t="s">
        <v>98</v>
      </c>
      <c r="I7" s="943" t="s">
        <v>100</v>
      </c>
      <c r="J7" s="294"/>
      <c r="K7" s="943" t="s">
        <v>98</v>
      </c>
      <c r="L7" s="943" t="s">
        <v>100</v>
      </c>
      <c r="M7" s="294"/>
      <c r="N7" s="943" t="s">
        <v>98</v>
      </c>
      <c r="O7" s="943" t="s">
        <v>100</v>
      </c>
      <c r="P7" s="555"/>
      <c r="Q7" s="943" t="s">
        <v>98</v>
      </c>
      <c r="R7" s="943" t="s">
        <v>100</v>
      </c>
      <c r="S7" s="555"/>
      <c r="T7" s="943" t="s">
        <v>98</v>
      </c>
      <c r="U7" s="943" t="s">
        <v>100</v>
      </c>
      <c r="V7" s="555"/>
      <c r="W7" s="943" t="s">
        <v>98</v>
      </c>
      <c r="X7" s="943" t="s">
        <v>100</v>
      </c>
      <c r="Y7" s="294"/>
      <c r="Z7" s="943" t="s">
        <v>98</v>
      </c>
      <c r="AA7" s="943" t="s">
        <v>100</v>
      </c>
      <c r="AB7" s="294"/>
      <c r="AC7" s="943" t="s">
        <v>98</v>
      </c>
      <c r="AD7" s="943" t="s">
        <v>100</v>
      </c>
      <c r="AE7" s="1322"/>
    </row>
    <row r="8" spans="1:31" ht="24" customHeight="1">
      <c r="A8" s="767" t="s">
        <v>5</v>
      </c>
      <c r="B8" s="679">
        <v>3132</v>
      </c>
      <c r="C8" s="680">
        <v>12011</v>
      </c>
      <c r="D8" s="680">
        <v>5001</v>
      </c>
      <c r="E8" s="680"/>
      <c r="F8" s="680"/>
      <c r="G8" s="680">
        <v>137</v>
      </c>
      <c r="H8" s="680"/>
      <c r="I8" s="680"/>
      <c r="J8" s="680">
        <v>694</v>
      </c>
      <c r="K8" s="680"/>
      <c r="L8" s="680"/>
      <c r="M8" s="680">
        <v>1544</v>
      </c>
      <c r="N8" s="680"/>
      <c r="O8" s="680"/>
      <c r="P8" s="680">
        <v>2304</v>
      </c>
      <c r="Q8" s="680"/>
      <c r="R8" s="680"/>
      <c r="S8" s="680">
        <v>274</v>
      </c>
      <c r="T8" s="680"/>
      <c r="U8" s="680"/>
      <c r="V8" s="680">
        <v>32</v>
      </c>
      <c r="W8" s="680"/>
      <c r="X8" s="680"/>
      <c r="Y8" s="680">
        <v>8</v>
      </c>
      <c r="Z8" s="680"/>
      <c r="AA8" s="680"/>
      <c r="AB8" s="680">
        <v>8</v>
      </c>
      <c r="AC8" s="680"/>
      <c r="AD8" s="680"/>
      <c r="AE8" s="751">
        <v>2942</v>
      </c>
    </row>
    <row r="9" spans="1:31" ht="24" customHeight="1">
      <c r="A9" s="976" t="s">
        <v>6</v>
      </c>
      <c r="B9" s="679">
        <v>5395</v>
      </c>
      <c r="C9" s="680">
        <v>26285</v>
      </c>
      <c r="D9" s="680">
        <v>8811</v>
      </c>
      <c r="E9" s="680"/>
      <c r="F9" s="680"/>
      <c r="G9" s="680">
        <v>285</v>
      </c>
      <c r="H9" s="680"/>
      <c r="I9" s="680"/>
      <c r="J9" s="680">
        <v>1223</v>
      </c>
      <c r="K9" s="680"/>
      <c r="L9" s="680"/>
      <c r="M9" s="680">
        <v>2708</v>
      </c>
      <c r="N9" s="680"/>
      <c r="O9" s="680"/>
      <c r="P9" s="680">
        <v>3262</v>
      </c>
      <c r="Q9" s="680"/>
      <c r="R9" s="680"/>
      <c r="S9" s="680">
        <v>398</v>
      </c>
      <c r="T9" s="680"/>
      <c r="U9" s="680"/>
      <c r="V9" s="680">
        <v>39</v>
      </c>
      <c r="W9" s="680"/>
      <c r="X9" s="680"/>
      <c r="Y9" s="680">
        <v>47</v>
      </c>
      <c r="Z9" s="680"/>
      <c r="AA9" s="680"/>
      <c r="AB9" s="680">
        <v>849</v>
      </c>
      <c r="AC9" s="680"/>
      <c r="AD9" s="680"/>
      <c r="AE9" s="751">
        <v>2964</v>
      </c>
    </row>
    <row r="10" spans="1:31" ht="24" customHeight="1">
      <c r="A10" s="976" t="s">
        <v>7</v>
      </c>
      <c r="B10" s="679">
        <v>4062</v>
      </c>
      <c r="C10" s="680">
        <v>17848</v>
      </c>
      <c r="D10" s="680">
        <v>7831</v>
      </c>
      <c r="E10" s="680"/>
      <c r="F10" s="680"/>
      <c r="G10" s="680">
        <v>161</v>
      </c>
      <c r="H10" s="680"/>
      <c r="I10" s="680"/>
      <c r="J10" s="680">
        <v>1011</v>
      </c>
      <c r="K10" s="680"/>
      <c r="L10" s="680"/>
      <c r="M10" s="680">
        <v>2324</v>
      </c>
      <c r="N10" s="680"/>
      <c r="O10" s="680"/>
      <c r="P10" s="680">
        <v>2882</v>
      </c>
      <c r="Q10" s="680"/>
      <c r="R10" s="680"/>
      <c r="S10" s="680">
        <v>366</v>
      </c>
      <c r="T10" s="680"/>
      <c r="U10" s="680"/>
      <c r="V10" s="680">
        <v>47</v>
      </c>
      <c r="W10" s="680"/>
      <c r="X10" s="680"/>
      <c r="Y10" s="680">
        <v>7</v>
      </c>
      <c r="Z10" s="680"/>
      <c r="AA10" s="680"/>
      <c r="AB10" s="680">
        <v>1033</v>
      </c>
      <c r="AC10" s="680"/>
      <c r="AD10" s="680"/>
      <c r="AE10" s="751">
        <v>3871</v>
      </c>
    </row>
    <row r="11" spans="1:31" ht="24" customHeight="1">
      <c r="A11" s="752" t="s">
        <v>8</v>
      </c>
      <c r="B11" s="679">
        <v>3602</v>
      </c>
      <c r="C11" s="680">
        <v>13709</v>
      </c>
      <c r="D11" s="680">
        <v>6468</v>
      </c>
      <c r="E11" s="680"/>
      <c r="F11" s="680"/>
      <c r="G11" s="680">
        <v>161</v>
      </c>
      <c r="H11" s="680"/>
      <c r="I11" s="680"/>
      <c r="J11" s="680">
        <v>833</v>
      </c>
      <c r="K11" s="680"/>
      <c r="L11" s="680"/>
      <c r="M11" s="680">
        <v>1939</v>
      </c>
      <c r="N11" s="680"/>
      <c r="O11" s="680"/>
      <c r="P11" s="680">
        <v>2427</v>
      </c>
      <c r="Q11" s="680"/>
      <c r="R11" s="680"/>
      <c r="S11" s="680">
        <v>278</v>
      </c>
      <c r="T11" s="680"/>
      <c r="U11" s="680"/>
      <c r="V11" s="680">
        <v>41</v>
      </c>
      <c r="W11" s="680"/>
      <c r="X11" s="680"/>
      <c r="Y11" s="680">
        <v>25</v>
      </c>
      <c r="Z11" s="680"/>
      <c r="AA11" s="680"/>
      <c r="AB11" s="680">
        <v>764</v>
      </c>
      <c r="AC11" s="680"/>
      <c r="AD11" s="680"/>
      <c r="AE11" s="751">
        <v>3046</v>
      </c>
    </row>
    <row r="12" spans="1:31" ht="24" customHeight="1">
      <c r="A12" s="753" t="s">
        <v>9</v>
      </c>
      <c r="B12" s="347">
        <v>2860</v>
      </c>
      <c r="C12" s="346">
        <v>12343</v>
      </c>
      <c r="D12" s="346">
        <v>5468</v>
      </c>
      <c r="E12" s="346"/>
      <c r="F12" s="346"/>
      <c r="G12" s="346">
        <v>122</v>
      </c>
      <c r="H12" s="346"/>
      <c r="I12" s="346"/>
      <c r="J12" s="346">
        <v>695</v>
      </c>
      <c r="K12" s="346"/>
      <c r="L12" s="346"/>
      <c r="M12" s="346">
        <v>1603</v>
      </c>
      <c r="N12" s="346"/>
      <c r="O12" s="346"/>
      <c r="P12" s="346">
        <v>2057</v>
      </c>
      <c r="Q12" s="346"/>
      <c r="R12" s="346"/>
      <c r="S12" s="346">
        <v>219</v>
      </c>
      <c r="T12" s="346"/>
      <c r="U12" s="346"/>
      <c r="V12" s="346">
        <v>46</v>
      </c>
      <c r="W12" s="346"/>
      <c r="X12" s="346"/>
      <c r="Y12" s="346">
        <v>26</v>
      </c>
      <c r="Z12" s="346"/>
      <c r="AA12" s="346"/>
      <c r="AB12" s="346">
        <v>700</v>
      </c>
      <c r="AC12" s="346"/>
      <c r="AD12" s="346"/>
      <c r="AE12" s="970">
        <v>2114</v>
      </c>
    </row>
    <row r="13" spans="1:31" s="84" customFormat="1" ht="24" customHeight="1">
      <c r="A13" s="749" t="s">
        <v>880</v>
      </c>
      <c r="B13" s="789">
        <v>3243</v>
      </c>
      <c r="C13" s="789">
        <v>18907</v>
      </c>
      <c r="D13" s="789">
        <v>6347</v>
      </c>
      <c r="E13" s="789">
        <v>1264</v>
      </c>
      <c r="F13" s="789">
        <v>5083</v>
      </c>
      <c r="G13" s="789">
        <v>133</v>
      </c>
      <c r="H13" s="789">
        <v>44</v>
      </c>
      <c r="I13" s="789">
        <v>89</v>
      </c>
      <c r="J13" s="789">
        <v>770</v>
      </c>
      <c r="K13" s="789">
        <v>170</v>
      </c>
      <c r="L13" s="789">
        <v>600</v>
      </c>
      <c r="M13" s="789">
        <v>1793</v>
      </c>
      <c r="N13" s="789">
        <v>354</v>
      </c>
      <c r="O13" s="789">
        <v>1439</v>
      </c>
      <c r="P13" s="789">
        <v>2212</v>
      </c>
      <c r="Q13" s="789">
        <v>352</v>
      </c>
      <c r="R13" s="789">
        <v>1860</v>
      </c>
      <c r="S13" s="789">
        <v>250</v>
      </c>
      <c r="T13" s="789">
        <v>80</v>
      </c>
      <c r="U13" s="789">
        <v>170</v>
      </c>
      <c r="V13" s="789">
        <v>109</v>
      </c>
      <c r="W13" s="789">
        <v>20</v>
      </c>
      <c r="X13" s="789">
        <v>89</v>
      </c>
      <c r="Y13" s="789">
        <v>37</v>
      </c>
      <c r="Z13" s="789">
        <v>17</v>
      </c>
      <c r="AA13" s="789">
        <v>20</v>
      </c>
      <c r="AB13" s="789">
        <v>1043</v>
      </c>
      <c r="AC13" s="789">
        <v>227</v>
      </c>
      <c r="AD13" s="789">
        <v>816</v>
      </c>
      <c r="AE13" s="971">
        <v>2648</v>
      </c>
    </row>
    <row r="14" spans="1:31" ht="24" customHeight="1">
      <c r="A14" s="721"/>
      <c r="B14" s="680">
        <f>SUM(B15:B37)</f>
        <v>3243</v>
      </c>
      <c r="C14" s="680">
        <f t="shared" ref="C14:AE14" si="0">SUM(C15:C37)</f>
        <v>18907</v>
      </c>
      <c r="D14" s="680">
        <f t="shared" si="0"/>
        <v>6347</v>
      </c>
      <c r="E14" s="680">
        <f t="shared" si="0"/>
        <v>1264</v>
      </c>
      <c r="F14" s="680">
        <f t="shared" si="0"/>
        <v>5083</v>
      </c>
      <c r="G14" s="680">
        <f t="shared" si="0"/>
        <v>133</v>
      </c>
      <c r="H14" s="680">
        <f t="shared" si="0"/>
        <v>44</v>
      </c>
      <c r="I14" s="680">
        <f t="shared" si="0"/>
        <v>89</v>
      </c>
      <c r="J14" s="680">
        <f t="shared" si="0"/>
        <v>770</v>
      </c>
      <c r="K14" s="680">
        <f t="shared" si="0"/>
        <v>170</v>
      </c>
      <c r="L14" s="680">
        <f t="shared" si="0"/>
        <v>600</v>
      </c>
      <c r="M14" s="680">
        <f t="shared" si="0"/>
        <v>1793</v>
      </c>
      <c r="N14" s="680">
        <f t="shared" si="0"/>
        <v>354</v>
      </c>
      <c r="O14" s="680">
        <f t="shared" si="0"/>
        <v>1439</v>
      </c>
      <c r="P14" s="680">
        <f t="shared" si="0"/>
        <v>2212</v>
      </c>
      <c r="Q14" s="680">
        <f t="shared" si="0"/>
        <v>352</v>
      </c>
      <c r="R14" s="680">
        <f t="shared" si="0"/>
        <v>1860</v>
      </c>
      <c r="S14" s="680">
        <f t="shared" si="0"/>
        <v>250</v>
      </c>
      <c r="T14" s="680">
        <f t="shared" si="0"/>
        <v>80</v>
      </c>
      <c r="U14" s="680">
        <f t="shared" si="0"/>
        <v>170</v>
      </c>
      <c r="V14" s="680">
        <f t="shared" si="0"/>
        <v>109</v>
      </c>
      <c r="W14" s="680">
        <f t="shared" si="0"/>
        <v>20</v>
      </c>
      <c r="X14" s="680">
        <f t="shared" si="0"/>
        <v>89</v>
      </c>
      <c r="Y14" s="680">
        <f t="shared" si="0"/>
        <v>37</v>
      </c>
      <c r="Z14" s="680">
        <f t="shared" si="0"/>
        <v>17</v>
      </c>
      <c r="AA14" s="680">
        <f t="shared" si="0"/>
        <v>20</v>
      </c>
      <c r="AB14" s="680">
        <f t="shared" si="0"/>
        <v>1043</v>
      </c>
      <c r="AC14" s="680">
        <f t="shared" si="0"/>
        <v>227</v>
      </c>
      <c r="AD14" s="680">
        <f t="shared" si="0"/>
        <v>816</v>
      </c>
      <c r="AE14" s="1216">
        <f t="shared" si="0"/>
        <v>2648</v>
      </c>
    </row>
    <row r="15" spans="1:31" ht="24" customHeight="1">
      <c r="A15" s="977" t="s">
        <v>10</v>
      </c>
      <c r="B15" s="680">
        <v>64</v>
      </c>
      <c r="C15" s="680">
        <v>717</v>
      </c>
      <c r="D15" s="680">
        <v>171</v>
      </c>
      <c r="E15" s="680">
        <v>29</v>
      </c>
      <c r="F15" s="680">
        <v>142</v>
      </c>
      <c r="G15" s="680">
        <v>4</v>
      </c>
      <c r="H15" s="680">
        <v>1</v>
      </c>
      <c r="I15" s="680">
        <v>3</v>
      </c>
      <c r="J15" s="680">
        <v>26</v>
      </c>
      <c r="K15" s="680">
        <v>3</v>
      </c>
      <c r="L15" s="680">
        <v>23</v>
      </c>
      <c r="M15" s="680">
        <v>53</v>
      </c>
      <c r="N15" s="680">
        <v>9</v>
      </c>
      <c r="O15" s="680">
        <v>44</v>
      </c>
      <c r="P15" s="680">
        <v>59</v>
      </c>
      <c r="Q15" s="680">
        <v>10</v>
      </c>
      <c r="R15" s="680">
        <v>49</v>
      </c>
      <c r="S15" s="680">
        <v>4</v>
      </c>
      <c r="T15" s="680">
        <v>1</v>
      </c>
      <c r="U15" s="680">
        <v>3</v>
      </c>
      <c r="V15" s="680">
        <v>6</v>
      </c>
      <c r="W15" s="680">
        <v>1</v>
      </c>
      <c r="X15" s="680">
        <v>5</v>
      </c>
      <c r="Y15" s="680">
        <v>2</v>
      </c>
      <c r="Z15" s="680">
        <v>1</v>
      </c>
      <c r="AA15" s="680">
        <v>1</v>
      </c>
      <c r="AB15" s="680">
        <v>17</v>
      </c>
      <c r="AC15" s="680">
        <v>3</v>
      </c>
      <c r="AD15" s="680">
        <v>14</v>
      </c>
      <c r="AE15" s="751">
        <v>159</v>
      </c>
    </row>
    <row r="16" spans="1:31" ht="24" customHeight="1">
      <c r="A16" s="972" t="s">
        <v>11</v>
      </c>
      <c r="B16" s="680">
        <v>159</v>
      </c>
      <c r="C16" s="680">
        <v>981</v>
      </c>
      <c r="D16" s="680">
        <v>307</v>
      </c>
      <c r="E16" s="680">
        <v>54</v>
      </c>
      <c r="F16" s="680">
        <v>253</v>
      </c>
      <c r="G16" s="680">
        <v>9</v>
      </c>
      <c r="H16" s="680">
        <v>3</v>
      </c>
      <c r="I16" s="680">
        <v>6</v>
      </c>
      <c r="J16" s="680">
        <v>32</v>
      </c>
      <c r="K16" s="680">
        <v>4</v>
      </c>
      <c r="L16" s="680">
        <v>28</v>
      </c>
      <c r="M16" s="680">
        <v>103</v>
      </c>
      <c r="N16" s="680">
        <v>19</v>
      </c>
      <c r="O16" s="680">
        <v>84</v>
      </c>
      <c r="P16" s="680">
        <v>83</v>
      </c>
      <c r="Q16" s="680">
        <v>9</v>
      </c>
      <c r="R16" s="680">
        <v>74</v>
      </c>
      <c r="S16" s="680">
        <v>8</v>
      </c>
      <c r="T16" s="680">
        <v>2</v>
      </c>
      <c r="U16" s="680">
        <v>6</v>
      </c>
      <c r="V16" s="680">
        <v>1</v>
      </c>
      <c r="W16" s="680">
        <v>1</v>
      </c>
      <c r="X16" s="680"/>
      <c r="Y16" s="680">
        <v>2</v>
      </c>
      <c r="Z16" s="680">
        <v>1</v>
      </c>
      <c r="AA16" s="680">
        <v>1</v>
      </c>
      <c r="AB16" s="680">
        <v>69</v>
      </c>
      <c r="AC16" s="680">
        <v>15</v>
      </c>
      <c r="AD16" s="680">
        <v>54</v>
      </c>
      <c r="AE16" s="751">
        <v>135</v>
      </c>
    </row>
    <row r="17" spans="1:31" ht="24" customHeight="1">
      <c r="A17" s="972" t="s">
        <v>12</v>
      </c>
      <c r="B17" s="680">
        <v>59</v>
      </c>
      <c r="C17" s="680">
        <v>530</v>
      </c>
      <c r="D17" s="680">
        <v>145</v>
      </c>
      <c r="E17" s="680">
        <v>19</v>
      </c>
      <c r="F17" s="680">
        <v>126</v>
      </c>
      <c r="G17" s="680">
        <v>4</v>
      </c>
      <c r="H17" s="680">
        <v>0</v>
      </c>
      <c r="I17" s="680">
        <v>4</v>
      </c>
      <c r="J17" s="680">
        <v>17</v>
      </c>
      <c r="K17" s="680">
        <v>2</v>
      </c>
      <c r="L17" s="680">
        <v>15</v>
      </c>
      <c r="M17" s="680">
        <v>43</v>
      </c>
      <c r="N17" s="680">
        <v>4</v>
      </c>
      <c r="O17" s="680">
        <v>39</v>
      </c>
      <c r="P17" s="680">
        <v>59</v>
      </c>
      <c r="Q17" s="680">
        <v>9</v>
      </c>
      <c r="R17" s="680">
        <v>50</v>
      </c>
      <c r="S17" s="680">
        <v>5</v>
      </c>
      <c r="T17" s="680">
        <v>1</v>
      </c>
      <c r="U17" s="680">
        <v>4</v>
      </c>
      <c r="V17" s="680">
        <v>2</v>
      </c>
      <c r="W17" s="680">
        <v>0</v>
      </c>
      <c r="X17" s="680">
        <v>2</v>
      </c>
      <c r="Y17" s="680">
        <v>2</v>
      </c>
      <c r="Z17" s="680">
        <v>1</v>
      </c>
      <c r="AA17" s="680">
        <v>1</v>
      </c>
      <c r="AB17" s="680">
        <v>13</v>
      </c>
      <c r="AC17" s="680">
        <v>2</v>
      </c>
      <c r="AD17" s="680">
        <v>11</v>
      </c>
      <c r="AE17" s="751">
        <v>65</v>
      </c>
    </row>
    <row r="18" spans="1:31" ht="24" customHeight="1">
      <c r="A18" s="972" t="s">
        <v>13</v>
      </c>
      <c r="B18" s="680">
        <v>69</v>
      </c>
      <c r="C18" s="680">
        <v>614</v>
      </c>
      <c r="D18" s="680">
        <v>171</v>
      </c>
      <c r="E18" s="680">
        <v>42</v>
      </c>
      <c r="F18" s="680">
        <v>129</v>
      </c>
      <c r="G18" s="680">
        <v>2</v>
      </c>
      <c r="H18" s="680"/>
      <c r="I18" s="680">
        <v>2</v>
      </c>
      <c r="J18" s="680">
        <v>27</v>
      </c>
      <c r="K18" s="680">
        <v>9</v>
      </c>
      <c r="L18" s="680">
        <v>18</v>
      </c>
      <c r="M18" s="680">
        <v>60</v>
      </c>
      <c r="N18" s="680">
        <v>15</v>
      </c>
      <c r="O18" s="680">
        <v>45</v>
      </c>
      <c r="P18" s="680">
        <v>59</v>
      </c>
      <c r="Q18" s="680">
        <v>10</v>
      </c>
      <c r="R18" s="680">
        <v>49</v>
      </c>
      <c r="S18" s="680">
        <v>4</v>
      </c>
      <c r="T18" s="680">
        <v>2</v>
      </c>
      <c r="U18" s="680">
        <v>2</v>
      </c>
      <c r="V18" s="680"/>
      <c r="W18" s="680"/>
      <c r="X18" s="680"/>
      <c r="Y18" s="680"/>
      <c r="Z18" s="680"/>
      <c r="AA18" s="680"/>
      <c r="AB18" s="680">
        <v>19</v>
      </c>
      <c r="AC18" s="680">
        <v>6</v>
      </c>
      <c r="AD18" s="680">
        <v>13</v>
      </c>
      <c r="AE18" s="751">
        <v>50</v>
      </c>
    </row>
    <row r="19" spans="1:31" ht="24" customHeight="1">
      <c r="A19" s="972" t="s">
        <v>14</v>
      </c>
      <c r="B19" s="680">
        <v>59</v>
      </c>
      <c r="C19" s="680">
        <v>550</v>
      </c>
      <c r="D19" s="680">
        <v>129</v>
      </c>
      <c r="E19" s="680">
        <v>20</v>
      </c>
      <c r="F19" s="680">
        <v>109</v>
      </c>
      <c r="G19" s="680">
        <v>4</v>
      </c>
      <c r="H19" s="680">
        <v>1</v>
      </c>
      <c r="I19" s="680">
        <v>3</v>
      </c>
      <c r="J19" s="680">
        <v>18</v>
      </c>
      <c r="K19" s="680">
        <v>2</v>
      </c>
      <c r="L19" s="680">
        <v>16</v>
      </c>
      <c r="M19" s="680">
        <v>42</v>
      </c>
      <c r="N19" s="680">
        <v>6</v>
      </c>
      <c r="O19" s="680">
        <v>36</v>
      </c>
      <c r="P19" s="680">
        <v>49</v>
      </c>
      <c r="Q19" s="680">
        <v>9</v>
      </c>
      <c r="R19" s="680">
        <v>40</v>
      </c>
      <c r="S19" s="680">
        <v>3</v>
      </c>
      <c r="T19" s="680">
        <v>1</v>
      </c>
      <c r="U19" s="680">
        <v>2</v>
      </c>
      <c r="V19" s="680">
        <v>2</v>
      </c>
      <c r="W19" s="680"/>
      <c r="X19" s="680">
        <v>2</v>
      </c>
      <c r="Y19" s="680">
        <v>0</v>
      </c>
      <c r="Z19" s="680">
        <v>0</v>
      </c>
      <c r="AA19" s="680">
        <v>0</v>
      </c>
      <c r="AB19" s="680">
        <v>11</v>
      </c>
      <c r="AC19" s="680">
        <v>1</v>
      </c>
      <c r="AD19" s="680">
        <v>10</v>
      </c>
      <c r="AE19" s="751">
        <v>59</v>
      </c>
    </row>
    <row r="20" spans="1:31" ht="24" customHeight="1">
      <c r="A20" s="972" t="s">
        <v>34</v>
      </c>
      <c r="B20" s="680">
        <v>117</v>
      </c>
      <c r="C20" s="680">
        <v>769</v>
      </c>
      <c r="D20" s="680">
        <v>219</v>
      </c>
      <c r="E20" s="680">
        <v>41</v>
      </c>
      <c r="F20" s="680">
        <v>178</v>
      </c>
      <c r="G20" s="680">
        <v>4</v>
      </c>
      <c r="H20" s="680">
        <v>1</v>
      </c>
      <c r="I20" s="680">
        <v>3</v>
      </c>
      <c r="J20" s="680">
        <v>30</v>
      </c>
      <c r="K20" s="680">
        <v>7</v>
      </c>
      <c r="L20" s="680">
        <v>23</v>
      </c>
      <c r="M20" s="680">
        <v>64</v>
      </c>
      <c r="N20" s="680">
        <v>16</v>
      </c>
      <c r="O20" s="680">
        <v>48</v>
      </c>
      <c r="P20" s="680">
        <v>84</v>
      </c>
      <c r="Q20" s="680">
        <v>9</v>
      </c>
      <c r="R20" s="680">
        <v>75</v>
      </c>
      <c r="S20" s="680">
        <v>8</v>
      </c>
      <c r="T20" s="680">
        <v>5</v>
      </c>
      <c r="U20" s="680">
        <v>3</v>
      </c>
      <c r="V20" s="680">
        <v>3</v>
      </c>
      <c r="W20" s="680">
        <v>1</v>
      </c>
      <c r="X20" s="680">
        <v>2</v>
      </c>
      <c r="Y20" s="680">
        <v>3</v>
      </c>
      <c r="Z20" s="680">
        <v>1</v>
      </c>
      <c r="AA20" s="680">
        <v>2</v>
      </c>
      <c r="AB20" s="680">
        <v>23</v>
      </c>
      <c r="AC20" s="680">
        <v>1</v>
      </c>
      <c r="AD20" s="680">
        <v>22</v>
      </c>
      <c r="AE20" s="751">
        <v>101</v>
      </c>
    </row>
    <row r="21" spans="1:31" ht="24" customHeight="1">
      <c r="A21" s="972" t="s">
        <v>16</v>
      </c>
      <c r="B21" s="680">
        <v>817</v>
      </c>
      <c r="C21" s="680">
        <v>3876</v>
      </c>
      <c r="D21" s="680">
        <v>1239</v>
      </c>
      <c r="E21" s="680">
        <v>225</v>
      </c>
      <c r="F21" s="680">
        <v>1014</v>
      </c>
      <c r="G21" s="680">
        <v>31</v>
      </c>
      <c r="H21" s="680">
        <v>8</v>
      </c>
      <c r="I21" s="680">
        <v>23</v>
      </c>
      <c r="J21" s="680">
        <v>162</v>
      </c>
      <c r="K21" s="680">
        <v>37</v>
      </c>
      <c r="L21" s="680">
        <v>125</v>
      </c>
      <c r="M21" s="680">
        <v>330</v>
      </c>
      <c r="N21" s="680">
        <v>62</v>
      </c>
      <c r="O21" s="680">
        <v>268</v>
      </c>
      <c r="P21" s="680">
        <v>431</v>
      </c>
      <c r="Q21" s="680">
        <v>56</v>
      </c>
      <c r="R21" s="680">
        <v>375</v>
      </c>
      <c r="S21" s="680">
        <v>47</v>
      </c>
      <c r="T21" s="680">
        <v>15</v>
      </c>
      <c r="U21" s="680">
        <v>32</v>
      </c>
      <c r="V21" s="680">
        <v>11</v>
      </c>
      <c r="W21" s="680">
        <v>1</v>
      </c>
      <c r="X21" s="680">
        <v>10</v>
      </c>
      <c r="Y21" s="680">
        <v>1</v>
      </c>
      <c r="Z21" s="680">
        <v>1</v>
      </c>
      <c r="AA21" s="680"/>
      <c r="AB21" s="680">
        <v>237</v>
      </c>
      <c r="AC21" s="680">
        <v>45</v>
      </c>
      <c r="AD21" s="680">
        <v>181</v>
      </c>
      <c r="AE21" s="751">
        <v>473</v>
      </c>
    </row>
    <row r="22" spans="1:31" ht="24" customHeight="1">
      <c r="A22" s="972" t="s">
        <v>17</v>
      </c>
      <c r="B22" s="680">
        <v>69</v>
      </c>
      <c r="C22" s="680">
        <v>859</v>
      </c>
      <c r="D22" s="680">
        <v>164</v>
      </c>
      <c r="E22" s="680">
        <v>22</v>
      </c>
      <c r="F22" s="680">
        <v>142</v>
      </c>
      <c r="G22" s="680">
        <v>7</v>
      </c>
      <c r="H22" s="680">
        <v>1</v>
      </c>
      <c r="I22" s="680">
        <v>6</v>
      </c>
      <c r="J22" s="680">
        <v>23</v>
      </c>
      <c r="K22" s="680">
        <v>4</v>
      </c>
      <c r="L22" s="680">
        <v>19</v>
      </c>
      <c r="M22" s="680">
        <v>38</v>
      </c>
      <c r="N22" s="680">
        <v>5</v>
      </c>
      <c r="O22" s="680">
        <v>33</v>
      </c>
      <c r="P22" s="680">
        <v>66</v>
      </c>
      <c r="Q22" s="680">
        <v>8</v>
      </c>
      <c r="R22" s="680">
        <v>58</v>
      </c>
      <c r="S22" s="680">
        <v>5</v>
      </c>
      <c r="T22" s="680">
        <v>1</v>
      </c>
      <c r="U22" s="680">
        <v>4</v>
      </c>
      <c r="V22" s="680">
        <v>1</v>
      </c>
      <c r="W22" s="680"/>
      <c r="X22" s="680">
        <v>1</v>
      </c>
      <c r="Y22" s="680"/>
      <c r="Z22" s="680"/>
      <c r="AA22" s="680"/>
      <c r="AB22" s="680">
        <v>24</v>
      </c>
      <c r="AC22" s="680">
        <v>3</v>
      </c>
      <c r="AD22" s="680">
        <v>21</v>
      </c>
      <c r="AE22" s="751">
        <v>76</v>
      </c>
    </row>
    <row r="23" spans="1:31" ht="24" customHeight="1">
      <c r="A23" s="972" t="s">
        <v>18</v>
      </c>
      <c r="B23" s="680">
        <v>64</v>
      </c>
      <c r="C23" s="680">
        <v>735</v>
      </c>
      <c r="D23" s="680">
        <v>114</v>
      </c>
      <c r="E23" s="680">
        <v>17</v>
      </c>
      <c r="F23" s="680">
        <v>97</v>
      </c>
      <c r="G23" s="680">
        <v>2</v>
      </c>
      <c r="H23" s="680">
        <v>1</v>
      </c>
      <c r="I23" s="680">
        <v>1</v>
      </c>
      <c r="J23" s="680">
        <v>13</v>
      </c>
      <c r="K23" s="680">
        <v>2</v>
      </c>
      <c r="L23" s="680">
        <v>11</v>
      </c>
      <c r="M23" s="680">
        <v>36</v>
      </c>
      <c r="N23" s="680">
        <v>3</v>
      </c>
      <c r="O23" s="680">
        <v>33</v>
      </c>
      <c r="P23" s="680">
        <v>53</v>
      </c>
      <c r="Q23" s="680">
        <v>9</v>
      </c>
      <c r="R23" s="680">
        <v>44</v>
      </c>
      <c r="S23" s="680">
        <v>5</v>
      </c>
      <c r="T23" s="680">
        <v>1</v>
      </c>
      <c r="U23" s="680">
        <v>4</v>
      </c>
      <c r="V23" s="680"/>
      <c r="W23" s="680"/>
      <c r="X23" s="680"/>
      <c r="Y23" s="680"/>
      <c r="Z23" s="680"/>
      <c r="AA23" s="680"/>
      <c r="AB23" s="680">
        <v>5</v>
      </c>
      <c r="AC23" s="680">
        <v>1</v>
      </c>
      <c r="AD23" s="680">
        <v>4</v>
      </c>
      <c r="AE23" s="751">
        <v>75</v>
      </c>
    </row>
    <row r="24" spans="1:31" ht="24" customHeight="1">
      <c r="A24" s="972" t="s">
        <v>19</v>
      </c>
      <c r="B24" s="680">
        <v>66</v>
      </c>
      <c r="C24" s="680">
        <v>720</v>
      </c>
      <c r="D24" s="680">
        <v>154</v>
      </c>
      <c r="E24" s="680">
        <v>23</v>
      </c>
      <c r="F24" s="680">
        <v>131</v>
      </c>
      <c r="G24" s="680">
        <v>1</v>
      </c>
      <c r="H24" s="680">
        <v>1</v>
      </c>
      <c r="I24" s="680"/>
      <c r="J24" s="680">
        <v>12</v>
      </c>
      <c r="K24" s="680">
        <v>2</v>
      </c>
      <c r="L24" s="680">
        <v>10</v>
      </c>
      <c r="M24" s="680">
        <v>46</v>
      </c>
      <c r="N24" s="680">
        <v>4</v>
      </c>
      <c r="O24" s="680">
        <v>42</v>
      </c>
      <c r="P24" s="680">
        <v>56</v>
      </c>
      <c r="Q24" s="680">
        <v>8</v>
      </c>
      <c r="R24" s="680">
        <v>48</v>
      </c>
      <c r="S24" s="680">
        <v>6</v>
      </c>
      <c r="T24" s="680">
        <v>1</v>
      </c>
      <c r="U24" s="680">
        <v>5</v>
      </c>
      <c r="V24" s="680">
        <v>1</v>
      </c>
      <c r="W24" s="680"/>
      <c r="X24" s="680">
        <v>1</v>
      </c>
      <c r="Y24" s="680"/>
      <c r="Z24" s="680"/>
      <c r="AA24" s="680"/>
      <c r="AB24" s="680">
        <v>32</v>
      </c>
      <c r="AC24" s="680">
        <v>7</v>
      </c>
      <c r="AD24" s="680">
        <v>25</v>
      </c>
      <c r="AE24" s="751">
        <v>89</v>
      </c>
    </row>
    <row r="25" spans="1:31" ht="24" customHeight="1">
      <c r="A25" s="972" t="s">
        <v>20</v>
      </c>
      <c r="B25" s="680">
        <v>68</v>
      </c>
      <c r="C25" s="680">
        <v>541</v>
      </c>
      <c r="D25" s="680">
        <v>141</v>
      </c>
      <c r="E25" s="680">
        <v>19</v>
      </c>
      <c r="F25" s="680">
        <v>122</v>
      </c>
      <c r="G25" s="680">
        <v>2</v>
      </c>
      <c r="H25" s="680"/>
      <c r="I25" s="680">
        <v>2</v>
      </c>
      <c r="J25" s="680">
        <v>12</v>
      </c>
      <c r="K25" s="680"/>
      <c r="L25" s="680">
        <v>12</v>
      </c>
      <c r="M25" s="680">
        <v>41</v>
      </c>
      <c r="N25" s="680">
        <v>5</v>
      </c>
      <c r="O25" s="680">
        <v>36</v>
      </c>
      <c r="P25" s="680">
        <v>55</v>
      </c>
      <c r="Q25" s="680">
        <v>9</v>
      </c>
      <c r="R25" s="680">
        <v>46</v>
      </c>
      <c r="S25" s="680">
        <v>6</v>
      </c>
      <c r="T25" s="680">
        <v>1</v>
      </c>
      <c r="U25" s="680">
        <v>5</v>
      </c>
      <c r="V25" s="680">
        <v>3</v>
      </c>
      <c r="W25" s="680"/>
      <c r="X25" s="680">
        <v>3</v>
      </c>
      <c r="Y25" s="680"/>
      <c r="Z25" s="680"/>
      <c r="AA25" s="680"/>
      <c r="AB25" s="680">
        <v>22</v>
      </c>
      <c r="AC25" s="680">
        <v>4</v>
      </c>
      <c r="AD25" s="680">
        <v>18</v>
      </c>
      <c r="AE25" s="751">
        <v>71</v>
      </c>
    </row>
    <row r="26" spans="1:31" ht="24" customHeight="1">
      <c r="A26" s="972" t="s">
        <v>21</v>
      </c>
      <c r="B26" s="680">
        <v>61</v>
      </c>
      <c r="C26" s="680">
        <v>506</v>
      </c>
      <c r="D26" s="680">
        <v>150</v>
      </c>
      <c r="E26" s="680">
        <v>26</v>
      </c>
      <c r="F26" s="680">
        <v>124</v>
      </c>
      <c r="G26" s="680">
        <v>4</v>
      </c>
      <c r="H26" s="680">
        <v>1</v>
      </c>
      <c r="I26" s="680">
        <v>3</v>
      </c>
      <c r="J26" s="680">
        <v>13</v>
      </c>
      <c r="K26" s="680">
        <v>2</v>
      </c>
      <c r="L26" s="680">
        <v>11</v>
      </c>
      <c r="M26" s="680">
        <v>49</v>
      </c>
      <c r="N26" s="680">
        <v>9</v>
      </c>
      <c r="O26" s="680">
        <v>40</v>
      </c>
      <c r="P26" s="680">
        <v>56</v>
      </c>
      <c r="Q26" s="680">
        <v>8</v>
      </c>
      <c r="R26" s="680">
        <v>48</v>
      </c>
      <c r="S26" s="680">
        <v>7</v>
      </c>
      <c r="T26" s="680">
        <v>1</v>
      </c>
      <c r="U26" s="680">
        <v>6</v>
      </c>
      <c r="V26" s="680"/>
      <c r="W26" s="680"/>
      <c r="X26" s="680"/>
      <c r="Y26" s="680">
        <v>1</v>
      </c>
      <c r="Z26" s="680"/>
      <c r="AA26" s="680">
        <v>1</v>
      </c>
      <c r="AB26" s="680">
        <v>20</v>
      </c>
      <c r="AC26" s="680">
        <v>5</v>
      </c>
      <c r="AD26" s="680">
        <v>15</v>
      </c>
      <c r="AE26" s="751">
        <v>77</v>
      </c>
    </row>
    <row r="27" spans="1:31" ht="24" customHeight="1">
      <c r="A27" s="972" t="s">
        <v>22</v>
      </c>
      <c r="B27" s="680">
        <v>123</v>
      </c>
      <c r="C27" s="680">
        <v>798</v>
      </c>
      <c r="D27" s="680">
        <v>298</v>
      </c>
      <c r="E27" s="680">
        <v>60</v>
      </c>
      <c r="F27" s="680">
        <v>238</v>
      </c>
      <c r="G27" s="680">
        <v>1</v>
      </c>
      <c r="H27" s="680">
        <v>1</v>
      </c>
      <c r="I27" s="680"/>
      <c r="J27" s="680">
        <v>42</v>
      </c>
      <c r="K27" s="680">
        <v>7</v>
      </c>
      <c r="L27" s="680">
        <v>35</v>
      </c>
      <c r="M27" s="680">
        <v>90</v>
      </c>
      <c r="N27" s="680">
        <v>19</v>
      </c>
      <c r="O27" s="680">
        <v>71</v>
      </c>
      <c r="P27" s="680">
        <v>108</v>
      </c>
      <c r="Q27" s="680">
        <v>13</v>
      </c>
      <c r="R27" s="680">
        <v>95</v>
      </c>
      <c r="S27" s="680">
        <v>10</v>
      </c>
      <c r="T27" s="680">
        <v>4</v>
      </c>
      <c r="U27" s="680">
        <v>6</v>
      </c>
      <c r="V27" s="680">
        <v>7</v>
      </c>
      <c r="W27" s="680">
        <v>2</v>
      </c>
      <c r="X27" s="680">
        <v>5</v>
      </c>
      <c r="Y27" s="680">
        <v>1</v>
      </c>
      <c r="Z27" s="680">
        <v>1</v>
      </c>
      <c r="AA27" s="680"/>
      <c r="AB27" s="680">
        <v>39</v>
      </c>
      <c r="AC27" s="680">
        <v>13</v>
      </c>
      <c r="AD27" s="680">
        <v>26</v>
      </c>
      <c r="AE27" s="751">
        <v>119</v>
      </c>
    </row>
    <row r="28" spans="1:31" ht="24" customHeight="1">
      <c r="A28" s="972" t="s">
        <v>23</v>
      </c>
      <c r="B28" s="680">
        <v>64</v>
      </c>
      <c r="C28" s="680">
        <v>597</v>
      </c>
      <c r="D28" s="680">
        <v>139</v>
      </c>
      <c r="E28" s="680">
        <v>22</v>
      </c>
      <c r="F28" s="680">
        <v>117</v>
      </c>
      <c r="G28" s="680">
        <v>2</v>
      </c>
      <c r="H28" s="680"/>
      <c r="I28" s="680">
        <v>2</v>
      </c>
      <c r="J28" s="680">
        <v>17</v>
      </c>
      <c r="K28" s="680">
        <v>3</v>
      </c>
      <c r="L28" s="680">
        <v>14</v>
      </c>
      <c r="M28" s="680">
        <v>42</v>
      </c>
      <c r="N28" s="680">
        <v>6</v>
      </c>
      <c r="O28" s="680">
        <v>36</v>
      </c>
      <c r="P28" s="680">
        <v>57</v>
      </c>
      <c r="Q28" s="680">
        <v>8</v>
      </c>
      <c r="R28" s="680">
        <v>49</v>
      </c>
      <c r="S28" s="680">
        <v>11</v>
      </c>
      <c r="T28" s="680">
        <v>2</v>
      </c>
      <c r="U28" s="680">
        <v>9</v>
      </c>
      <c r="V28" s="680">
        <v>1</v>
      </c>
      <c r="W28" s="680"/>
      <c r="X28" s="680">
        <v>1</v>
      </c>
      <c r="Y28" s="680"/>
      <c r="Z28" s="680"/>
      <c r="AA28" s="680"/>
      <c r="AB28" s="680">
        <v>9</v>
      </c>
      <c r="AC28" s="680">
        <v>3</v>
      </c>
      <c r="AD28" s="680">
        <v>6</v>
      </c>
      <c r="AE28" s="751">
        <v>69</v>
      </c>
    </row>
    <row r="29" spans="1:31" ht="24" customHeight="1">
      <c r="A29" s="972" t="s">
        <v>24</v>
      </c>
      <c r="B29" s="680">
        <v>161</v>
      </c>
      <c r="C29" s="978">
        <v>997</v>
      </c>
      <c r="D29" s="979">
        <v>208</v>
      </c>
      <c r="E29" s="979">
        <v>38</v>
      </c>
      <c r="F29" s="979">
        <v>170</v>
      </c>
      <c r="G29" s="979">
        <v>3</v>
      </c>
      <c r="H29" s="979">
        <v>2</v>
      </c>
      <c r="I29" s="980">
        <v>1</v>
      </c>
      <c r="J29" s="680">
        <v>34</v>
      </c>
      <c r="K29" s="680">
        <v>9</v>
      </c>
      <c r="L29" s="680">
        <v>25</v>
      </c>
      <c r="M29" s="680">
        <v>75</v>
      </c>
      <c r="N29" s="680">
        <v>13</v>
      </c>
      <c r="O29" s="680">
        <v>62</v>
      </c>
      <c r="P29" s="680">
        <v>66</v>
      </c>
      <c r="Q29" s="680">
        <v>9</v>
      </c>
      <c r="R29" s="680">
        <v>57</v>
      </c>
      <c r="S29" s="680">
        <v>10</v>
      </c>
      <c r="T29" s="680">
        <v>2</v>
      </c>
      <c r="U29" s="680">
        <v>8</v>
      </c>
      <c r="V29" s="680">
        <v>6</v>
      </c>
      <c r="W29" s="680">
        <v>1</v>
      </c>
      <c r="X29" s="680">
        <v>5</v>
      </c>
      <c r="Y29" s="680">
        <v>3</v>
      </c>
      <c r="Z29" s="680">
        <v>1</v>
      </c>
      <c r="AA29" s="680">
        <v>2</v>
      </c>
      <c r="AB29" s="680"/>
      <c r="AC29" s="680">
        <v>1</v>
      </c>
      <c r="AD29" s="680">
        <v>10</v>
      </c>
      <c r="AE29" s="751">
        <v>65</v>
      </c>
    </row>
    <row r="30" spans="1:31" ht="24" customHeight="1">
      <c r="A30" s="972" t="s">
        <v>25</v>
      </c>
      <c r="B30" s="973">
        <v>158</v>
      </c>
      <c r="C30" s="981">
        <v>600</v>
      </c>
      <c r="D30" s="982">
        <v>303</v>
      </c>
      <c r="E30" s="982">
        <v>77</v>
      </c>
      <c r="F30" s="982">
        <v>226</v>
      </c>
      <c r="G30" s="983">
        <v>9</v>
      </c>
      <c r="H30" s="983">
        <v>2</v>
      </c>
      <c r="I30" s="984">
        <v>7</v>
      </c>
      <c r="J30" s="973">
        <v>29</v>
      </c>
      <c r="K30" s="973">
        <v>8</v>
      </c>
      <c r="L30" s="973">
        <v>21</v>
      </c>
      <c r="M30" s="973">
        <v>82</v>
      </c>
      <c r="N30" s="973">
        <v>20</v>
      </c>
      <c r="O30" s="973">
        <v>62</v>
      </c>
      <c r="P30" s="973">
        <v>116</v>
      </c>
      <c r="Q30" s="973">
        <v>26</v>
      </c>
      <c r="R30" s="973">
        <v>90</v>
      </c>
      <c r="S30" s="973">
        <v>12</v>
      </c>
      <c r="T30" s="973">
        <v>6</v>
      </c>
      <c r="U30" s="973">
        <v>6</v>
      </c>
      <c r="V30" s="973">
        <v>4</v>
      </c>
      <c r="W30" s="973">
        <v>2</v>
      </c>
      <c r="X30" s="973">
        <v>2</v>
      </c>
      <c r="Y30" s="973">
        <v>0</v>
      </c>
      <c r="Z30" s="973">
        <v>0</v>
      </c>
      <c r="AA30" s="973">
        <v>0</v>
      </c>
      <c r="AB30" s="973">
        <v>51</v>
      </c>
      <c r="AC30" s="973">
        <v>13</v>
      </c>
      <c r="AD30" s="973">
        <v>38</v>
      </c>
      <c r="AE30" s="974">
        <v>194</v>
      </c>
    </row>
    <row r="31" spans="1:31" ht="24" customHeight="1">
      <c r="A31" s="972" t="s">
        <v>26</v>
      </c>
      <c r="B31" s="973">
        <v>94</v>
      </c>
      <c r="C31" s="981">
        <v>454</v>
      </c>
      <c r="D31" s="982">
        <v>168</v>
      </c>
      <c r="E31" s="982">
        <v>45</v>
      </c>
      <c r="F31" s="982">
        <v>123</v>
      </c>
      <c r="G31" s="983">
        <v>5</v>
      </c>
      <c r="H31" s="983">
        <v>3</v>
      </c>
      <c r="I31" s="984">
        <v>2</v>
      </c>
      <c r="J31" s="973">
        <v>16</v>
      </c>
      <c r="K31" s="973">
        <v>2</v>
      </c>
      <c r="L31" s="973">
        <v>14</v>
      </c>
      <c r="M31" s="973">
        <v>49</v>
      </c>
      <c r="N31" s="973">
        <v>14</v>
      </c>
      <c r="O31" s="973">
        <v>35</v>
      </c>
      <c r="P31" s="973">
        <v>65</v>
      </c>
      <c r="Q31" s="973">
        <v>16</v>
      </c>
      <c r="R31" s="973">
        <v>49</v>
      </c>
      <c r="S31" s="973">
        <v>7</v>
      </c>
      <c r="T31" s="973">
        <v>3</v>
      </c>
      <c r="U31" s="973">
        <v>4</v>
      </c>
      <c r="V31" s="973">
        <v>5</v>
      </c>
      <c r="W31" s="973">
        <v>1</v>
      </c>
      <c r="X31" s="973">
        <v>4</v>
      </c>
      <c r="Y31" s="973">
        <v>0</v>
      </c>
      <c r="Z31" s="973">
        <v>0</v>
      </c>
      <c r="AA31" s="973">
        <v>0</v>
      </c>
      <c r="AB31" s="973">
        <v>21</v>
      </c>
      <c r="AC31" s="973">
        <v>6</v>
      </c>
      <c r="AD31" s="973">
        <v>15</v>
      </c>
      <c r="AE31" s="974">
        <v>189</v>
      </c>
    </row>
    <row r="32" spans="1:31" ht="24" customHeight="1">
      <c r="A32" s="972" t="s">
        <v>27</v>
      </c>
      <c r="B32" s="973">
        <v>198</v>
      </c>
      <c r="C32" s="981">
        <v>771</v>
      </c>
      <c r="D32" s="982">
        <v>464</v>
      </c>
      <c r="E32" s="982">
        <v>101</v>
      </c>
      <c r="F32" s="982">
        <v>363</v>
      </c>
      <c r="G32" s="983">
        <v>6</v>
      </c>
      <c r="H32" s="983">
        <v>3</v>
      </c>
      <c r="I32" s="984">
        <v>3</v>
      </c>
      <c r="J32" s="973">
        <v>56</v>
      </c>
      <c r="K32" s="973">
        <v>14</v>
      </c>
      <c r="L32" s="973">
        <v>42</v>
      </c>
      <c r="M32" s="973">
        <v>126</v>
      </c>
      <c r="N32" s="973">
        <v>27</v>
      </c>
      <c r="O32" s="973">
        <v>99</v>
      </c>
      <c r="P32" s="973">
        <v>161</v>
      </c>
      <c r="Q32" s="973">
        <v>26</v>
      </c>
      <c r="R32" s="973">
        <v>135</v>
      </c>
      <c r="S32" s="973">
        <v>19</v>
      </c>
      <c r="T32" s="973">
        <v>6</v>
      </c>
      <c r="U32" s="973">
        <v>13</v>
      </c>
      <c r="V32" s="973">
        <v>5</v>
      </c>
      <c r="W32" s="973">
        <v>0</v>
      </c>
      <c r="X32" s="973">
        <v>5</v>
      </c>
      <c r="Y32" s="973">
        <v>3</v>
      </c>
      <c r="Z32" s="973">
        <v>2</v>
      </c>
      <c r="AA32" s="973">
        <v>1</v>
      </c>
      <c r="AB32" s="973">
        <v>88</v>
      </c>
      <c r="AC32" s="973">
        <v>23</v>
      </c>
      <c r="AD32" s="973">
        <v>65</v>
      </c>
      <c r="AE32" s="974">
        <v>189</v>
      </c>
    </row>
    <row r="33" spans="1:31" ht="24" customHeight="1">
      <c r="A33" s="972" t="s">
        <v>28</v>
      </c>
      <c r="B33" s="680">
        <v>174</v>
      </c>
      <c r="C33" s="985">
        <v>773</v>
      </c>
      <c r="D33" s="982">
        <v>403</v>
      </c>
      <c r="E33" s="982">
        <v>99</v>
      </c>
      <c r="F33" s="982">
        <v>304</v>
      </c>
      <c r="G33" s="790">
        <v>9</v>
      </c>
      <c r="H33" s="790">
        <v>6</v>
      </c>
      <c r="I33" s="986">
        <v>3</v>
      </c>
      <c r="J33" s="680">
        <v>40</v>
      </c>
      <c r="K33" s="680">
        <v>12</v>
      </c>
      <c r="L33" s="680">
        <v>28</v>
      </c>
      <c r="M33" s="680">
        <v>97</v>
      </c>
      <c r="N33" s="680">
        <v>26</v>
      </c>
      <c r="O33" s="680">
        <v>71</v>
      </c>
      <c r="P33" s="680">
        <v>119</v>
      </c>
      <c r="Q33" s="680">
        <v>20</v>
      </c>
      <c r="R33" s="680">
        <v>99</v>
      </c>
      <c r="S33" s="680">
        <v>23</v>
      </c>
      <c r="T33" s="680">
        <v>7</v>
      </c>
      <c r="U33" s="680">
        <v>16</v>
      </c>
      <c r="V33" s="680">
        <v>9</v>
      </c>
      <c r="W33" s="680">
        <v>5</v>
      </c>
      <c r="X33" s="680">
        <v>4</v>
      </c>
      <c r="Y33" s="680">
        <v>4</v>
      </c>
      <c r="Z33" s="680">
        <v>2</v>
      </c>
      <c r="AA33" s="680">
        <v>2</v>
      </c>
      <c r="AB33" s="680">
        <v>102</v>
      </c>
      <c r="AC33" s="680">
        <v>21</v>
      </c>
      <c r="AD33" s="680">
        <v>81</v>
      </c>
      <c r="AE33" s="751">
        <v>93</v>
      </c>
    </row>
    <row r="34" spans="1:31" ht="24" customHeight="1">
      <c r="A34" s="972" t="s">
        <v>29</v>
      </c>
      <c r="B34" s="680">
        <v>169</v>
      </c>
      <c r="C34" s="985">
        <v>805</v>
      </c>
      <c r="D34" s="982">
        <v>348</v>
      </c>
      <c r="E34" s="982">
        <v>79</v>
      </c>
      <c r="F34" s="982">
        <v>269</v>
      </c>
      <c r="G34" s="790">
        <v>6</v>
      </c>
      <c r="H34" s="790">
        <v>3</v>
      </c>
      <c r="I34" s="986">
        <v>3</v>
      </c>
      <c r="J34" s="680">
        <v>41</v>
      </c>
      <c r="K34" s="680">
        <v>11</v>
      </c>
      <c r="L34" s="680">
        <v>30</v>
      </c>
      <c r="M34" s="680">
        <v>97</v>
      </c>
      <c r="N34" s="680">
        <v>18</v>
      </c>
      <c r="O34" s="680">
        <v>79</v>
      </c>
      <c r="P34" s="680">
        <v>109</v>
      </c>
      <c r="Q34" s="680">
        <v>19</v>
      </c>
      <c r="R34" s="680">
        <v>90</v>
      </c>
      <c r="S34" s="680">
        <v>15</v>
      </c>
      <c r="T34" s="680">
        <v>5</v>
      </c>
      <c r="U34" s="680">
        <v>10</v>
      </c>
      <c r="V34" s="680">
        <v>15</v>
      </c>
      <c r="W34" s="680">
        <v>3</v>
      </c>
      <c r="X34" s="680">
        <v>12</v>
      </c>
      <c r="Y34" s="680">
        <v>6</v>
      </c>
      <c r="Z34" s="680">
        <v>3</v>
      </c>
      <c r="AA34" s="680">
        <v>3</v>
      </c>
      <c r="AB34" s="680">
        <v>59</v>
      </c>
      <c r="AC34" s="680">
        <v>17</v>
      </c>
      <c r="AD34" s="680">
        <v>42</v>
      </c>
      <c r="AE34" s="751">
        <v>87</v>
      </c>
    </row>
    <row r="35" spans="1:31" ht="24" customHeight="1">
      <c r="A35" s="972" t="s">
        <v>30</v>
      </c>
      <c r="B35" s="680">
        <v>197</v>
      </c>
      <c r="C35" s="985">
        <v>779</v>
      </c>
      <c r="D35" s="982">
        <v>471</v>
      </c>
      <c r="E35" s="982">
        <v>119</v>
      </c>
      <c r="F35" s="982">
        <v>352</v>
      </c>
      <c r="G35" s="790">
        <v>8</v>
      </c>
      <c r="H35" s="790">
        <v>4</v>
      </c>
      <c r="I35" s="986">
        <v>4</v>
      </c>
      <c r="J35" s="680">
        <v>53</v>
      </c>
      <c r="K35" s="680">
        <v>17</v>
      </c>
      <c r="L35" s="680">
        <v>36</v>
      </c>
      <c r="M35" s="680">
        <v>118</v>
      </c>
      <c r="N35" s="680">
        <v>30</v>
      </c>
      <c r="O35" s="680">
        <v>88</v>
      </c>
      <c r="P35" s="680">
        <v>155</v>
      </c>
      <c r="Q35" s="680">
        <v>35</v>
      </c>
      <c r="R35" s="680">
        <v>120</v>
      </c>
      <c r="S35" s="680">
        <v>22</v>
      </c>
      <c r="T35" s="680">
        <v>7</v>
      </c>
      <c r="U35" s="680">
        <v>15</v>
      </c>
      <c r="V35" s="680">
        <v>13</v>
      </c>
      <c r="W35" s="680">
        <v>0</v>
      </c>
      <c r="X35" s="680">
        <v>13</v>
      </c>
      <c r="Y35" s="680">
        <v>4</v>
      </c>
      <c r="Z35" s="680">
        <v>2</v>
      </c>
      <c r="AA35" s="680">
        <v>2</v>
      </c>
      <c r="AB35" s="680">
        <v>98</v>
      </c>
      <c r="AC35" s="680">
        <v>24</v>
      </c>
      <c r="AD35" s="680">
        <v>74</v>
      </c>
      <c r="AE35" s="751">
        <v>103</v>
      </c>
    </row>
    <row r="36" spans="1:31" ht="24" customHeight="1">
      <c r="A36" s="972" t="s">
        <v>35</v>
      </c>
      <c r="B36" s="680">
        <v>38</v>
      </c>
      <c r="C36" s="985">
        <v>211</v>
      </c>
      <c r="D36" s="982">
        <v>78</v>
      </c>
      <c r="E36" s="982">
        <v>9</v>
      </c>
      <c r="F36" s="982">
        <v>69</v>
      </c>
      <c r="G36" s="790">
        <v>2</v>
      </c>
      <c r="H36" s="790">
        <v>0</v>
      </c>
      <c r="I36" s="986">
        <v>2</v>
      </c>
      <c r="J36" s="680">
        <v>14</v>
      </c>
      <c r="K36" s="680">
        <v>3</v>
      </c>
      <c r="L36" s="680">
        <v>11</v>
      </c>
      <c r="M36" s="680">
        <v>20</v>
      </c>
      <c r="N36" s="680">
        <v>3</v>
      </c>
      <c r="O36" s="680">
        <v>17</v>
      </c>
      <c r="P36" s="680">
        <v>24</v>
      </c>
      <c r="Q36" s="680">
        <v>2</v>
      </c>
      <c r="R36" s="680">
        <v>22</v>
      </c>
      <c r="S36" s="680">
        <v>0</v>
      </c>
      <c r="T36" s="680">
        <v>0</v>
      </c>
      <c r="U36" s="680">
        <v>0</v>
      </c>
      <c r="V36" s="680">
        <v>5</v>
      </c>
      <c r="W36" s="680">
        <v>1</v>
      </c>
      <c r="X36" s="680">
        <v>4</v>
      </c>
      <c r="Y36" s="680">
        <v>0</v>
      </c>
      <c r="Z36" s="680">
        <v>0</v>
      </c>
      <c r="AA36" s="680">
        <v>0</v>
      </c>
      <c r="AB36" s="680">
        <v>13</v>
      </c>
      <c r="AC36" s="680">
        <v>0</v>
      </c>
      <c r="AD36" s="680">
        <v>13</v>
      </c>
      <c r="AE36" s="751">
        <v>20</v>
      </c>
    </row>
    <row r="37" spans="1:31" ht="24" customHeight="1">
      <c r="A37" s="975" t="s">
        <v>36</v>
      </c>
      <c r="B37" s="346">
        <v>195</v>
      </c>
      <c r="C37" s="987">
        <v>724</v>
      </c>
      <c r="D37" s="988">
        <v>363</v>
      </c>
      <c r="E37" s="988">
        <v>78</v>
      </c>
      <c r="F37" s="988">
        <v>285</v>
      </c>
      <c r="G37" s="791">
        <v>8</v>
      </c>
      <c r="H37" s="791">
        <v>2</v>
      </c>
      <c r="I37" s="989">
        <v>6</v>
      </c>
      <c r="J37" s="346">
        <v>43</v>
      </c>
      <c r="K37" s="346">
        <v>10</v>
      </c>
      <c r="L37" s="346">
        <v>33</v>
      </c>
      <c r="M37" s="346">
        <v>92</v>
      </c>
      <c r="N37" s="346">
        <v>21</v>
      </c>
      <c r="O37" s="346">
        <v>71</v>
      </c>
      <c r="P37" s="346">
        <v>122</v>
      </c>
      <c r="Q37" s="346">
        <v>24</v>
      </c>
      <c r="R37" s="346">
        <v>98</v>
      </c>
      <c r="S37" s="346">
        <v>13</v>
      </c>
      <c r="T37" s="346">
        <v>6</v>
      </c>
      <c r="U37" s="346">
        <v>7</v>
      </c>
      <c r="V37" s="346">
        <v>9</v>
      </c>
      <c r="W37" s="346">
        <v>1</v>
      </c>
      <c r="X37" s="346">
        <v>8</v>
      </c>
      <c r="Y37" s="346">
        <v>5</v>
      </c>
      <c r="Z37" s="346">
        <v>1</v>
      </c>
      <c r="AA37" s="346">
        <v>4</v>
      </c>
      <c r="AB37" s="346">
        <v>71</v>
      </c>
      <c r="AC37" s="346">
        <v>13</v>
      </c>
      <c r="AD37" s="346">
        <v>58</v>
      </c>
      <c r="AE37" s="970">
        <v>90</v>
      </c>
    </row>
    <row r="38" spans="1:31">
      <c r="A38" s="117" t="s">
        <v>985</v>
      </c>
      <c r="B38" s="4"/>
      <c r="C38" s="4"/>
      <c r="D38" s="34"/>
      <c r="E38" s="34"/>
      <c r="F38" s="34"/>
      <c r="G38" s="4"/>
      <c r="H38" s="115"/>
      <c r="I38" s="115"/>
      <c r="J38" s="4"/>
      <c r="K38" s="115"/>
      <c r="L38" s="115"/>
      <c r="M38" s="4"/>
      <c r="N38" s="115"/>
      <c r="O38" s="115"/>
      <c r="P38" s="4"/>
      <c r="Q38" s="115"/>
      <c r="R38" s="115"/>
      <c r="S38" s="4"/>
      <c r="T38" s="115"/>
      <c r="U38" s="115"/>
      <c r="V38" s="4"/>
      <c r="W38" s="115"/>
      <c r="X38" s="115"/>
      <c r="Y38" s="4"/>
      <c r="Z38" s="115"/>
      <c r="AA38" s="115"/>
      <c r="AB38" s="1638" t="s">
        <v>564</v>
      </c>
      <c r="AC38" s="1638"/>
      <c r="AD38" s="1638"/>
      <c r="AE38" s="1638"/>
    </row>
    <row r="46" spans="1:31" ht="16.5" customHeight="1"/>
    <row r="47" spans="1:31" ht="35.25" customHeight="1"/>
    <row r="48" spans="1:31" ht="28.5" customHeight="1"/>
    <row r="49" spans="1:62" ht="33" customHeight="1"/>
    <row r="50" spans="1:62" ht="16.5" customHeight="1"/>
    <row r="51" spans="1:62" s="84" customFormat="1" ht="16.5" customHeight="1">
      <c r="A51"/>
      <c r="B51"/>
      <c r="C51"/>
      <c r="D51"/>
      <c r="G51"/>
      <c r="J51"/>
      <c r="M51"/>
      <c r="P51"/>
      <c r="S51"/>
      <c r="V51"/>
      <c r="Y51"/>
      <c r="AB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</row>
    <row r="52" spans="1:62" s="84" customFormat="1" ht="16.5" customHeight="1">
      <c r="A52"/>
      <c r="B52"/>
      <c r="C52"/>
      <c r="D52"/>
      <c r="G52"/>
      <c r="J52"/>
      <c r="M52"/>
      <c r="P52"/>
      <c r="S52"/>
      <c r="V52"/>
      <c r="Y52"/>
      <c r="AB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</row>
    <row r="53" spans="1:62" s="84" customFormat="1" ht="16.5" customHeight="1">
      <c r="A53"/>
      <c r="B53"/>
      <c r="C53"/>
      <c r="D53"/>
      <c r="G53"/>
      <c r="J53"/>
      <c r="M53"/>
      <c r="P53"/>
      <c r="S53"/>
      <c r="V53"/>
      <c r="Y53"/>
      <c r="AB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</row>
    <row r="54" spans="1:62" s="84" customFormat="1" ht="16.5" customHeight="1">
      <c r="A54"/>
      <c r="B54"/>
      <c r="C54"/>
      <c r="D54"/>
      <c r="G54"/>
      <c r="J54"/>
      <c r="M54"/>
      <c r="P54"/>
      <c r="S54"/>
      <c r="V54"/>
      <c r="Y54"/>
      <c r="AB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</row>
    <row r="55" spans="1:62" s="84" customFormat="1" ht="16.5" customHeight="1">
      <c r="A55"/>
      <c r="B55"/>
      <c r="C55"/>
      <c r="D55"/>
      <c r="G55"/>
      <c r="J55"/>
      <c r="M55"/>
      <c r="P55"/>
      <c r="S55"/>
      <c r="V55"/>
      <c r="Y55"/>
      <c r="AB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</row>
    <row r="56" spans="1:62" s="84" customFormat="1" ht="16.5" customHeight="1">
      <c r="A56"/>
      <c r="B56"/>
      <c r="C56"/>
      <c r="D56"/>
      <c r="G56"/>
      <c r="J56"/>
      <c r="M56"/>
      <c r="P56"/>
      <c r="S56"/>
      <c r="V56"/>
      <c r="Y56"/>
      <c r="AB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</row>
    <row r="57" spans="1:62" s="84" customFormat="1" ht="16.5" customHeight="1">
      <c r="A57"/>
      <c r="B57"/>
      <c r="C57"/>
      <c r="D57"/>
      <c r="G57"/>
      <c r="J57"/>
      <c r="M57"/>
      <c r="P57"/>
      <c r="S57"/>
      <c r="V57"/>
      <c r="Y57"/>
      <c r="AB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</row>
    <row r="58" spans="1:62" s="84" customFormat="1" ht="16.5" customHeight="1">
      <c r="A58"/>
      <c r="B58"/>
      <c r="C58"/>
      <c r="D58"/>
      <c r="G58"/>
      <c r="J58"/>
      <c r="M58"/>
      <c r="P58"/>
      <c r="S58"/>
      <c r="V58"/>
      <c r="Y58"/>
      <c r="AB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</row>
    <row r="59" spans="1:62" s="84" customFormat="1" ht="16.5" customHeight="1">
      <c r="A59"/>
      <c r="B59"/>
      <c r="C59"/>
      <c r="D59"/>
      <c r="G59"/>
      <c r="J59"/>
      <c r="M59"/>
      <c r="P59"/>
      <c r="S59"/>
      <c r="V59"/>
      <c r="Y59"/>
      <c r="AB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</row>
    <row r="60" spans="1:62" s="84" customFormat="1" ht="16.5" customHeight="1">
      <c r="A60"/>
      <c r="B60"/>
      <c r="C60"/>
      <c r="D60"/>
      <c r="G60"/>
      <c r="J60"/>
      <c r="M60"/>
      <c r="P60"/>
      <c r="S60"/>
      <c r="V60"/>
      <c r="Y60"/>
      <c r="AB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</row>
    <row r="61" spans="1:62" s="84" customFormat="1" ht="16.5" customHeight="1">
      <c r="A61"/>
      <c r="B61"/>
      <c r="C61"/>
      <c r="D61"/>
      <c r="G61"/>
      <c r="J61"/>
      <c r="M61"/>
      <c r="P61"/>
      <c r="S61"/>
      <c r="V61"/>
      <c r="Y61"/>
      <c r="AB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</row>
    <row r="62" spans="1:62" s="84" customFormat="1" ht="16.5" customHeight="1">
      <c r="A62"/>
      <c r="B62"/>
      <c r="C62"/>
      <c r="D62"/>
      <c r="G62"/>
      <c r="J62"/>
      <c r="M62"/>
      <c r="P62"/>
      <c r="S62"/>
      <c r="V62"/>
      <c r="Y62"/>
      <c r="AB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</row>
    <row r="63" spans="1:62" s="84" customFormat="1" ht="16.5" customHeight="1">
      <c r="A63"/>
      <c r="B63"/>
      <c r="C63"/>
      <c r="D63"/>
      <c r="G63"/>
      <c r="J63"/>
      <c r="M63"/>
      <c r="P63"/>
      <c r="S63"/>
      <c r="V63"/>
      <c r="Y63"/>
      <c r="AB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</row>
    <row r="64" spans="1:62" s="84" customFormat="1" ht="16.5" customHeight="1">
      <c r="A64"/>
      <c r="B64"/>
      <c r="C64"/>
      <c r="D64"/>
      <c r="G64"/>
      <c r="J64"/>
      <c r="M64"/>
      <c r="P64"/>
      <c r="S64"/>
      <c r="V64"/>
      <c r="Y64"/>
      <c r="AB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</row>
    <row r="65" spans="1:62" s="84" customFormat="1" ht="16.5" customHeight="1">
      <c r="A65"/>
      <c r="B65"/>
      <c r="C65"/>
      <c r="D65"/>
      <c r="G65"/>
      <c r="J65"/>
      <c r="M65"/>
      <c r="P65"/>
      <c r="S65"/>
      <c r="V65"/>
      <c r="Y65"/>
      <c r="AB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</row>
    <row r="66" spans="1:62" s="84" customFormat="1" ht="16.5" customHeight="1">
      <c r="A66"/>
      <c r="B66"/>
      <c r="C66"/>
      <c r="D66"/>
      <c r="G66"/>
      <c r="J66"/>
      <c r="M66"/>
      <c r="P66"/>
      <c r="S66"/>
      <c r="V66"/>
      <c r="Y66"/>
      <c r="AB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</row>
    <row r="67" spans="1:62" s="84" customFormat="1" ht="16.5" customHeight="1">
      <c r="A67"/>
      <c r="B67"/>
      <c r="C67"/>
      <c r="D67"/>
      <c r="G67"/>
      <c r="J67"/>
      <c r="M67"/>
      <c r="P67"/>
      <c r="S67"/>
      <c r="V67"/>
      <c r="Y67"/>
      <c r="AB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</row>
    <row r="68" spans="1:62" s="84" customFormat="1" ht="16.5" customHeight="1">
      <c r="A68"/>
      <c r="B68"/>
      <c r="C68"/>
      <c r="D68"/>
      <c r="G68"/>
      <c r="J68"/>
      <c r="M68"/>
      <c r="P68"/>
      <c r="S68"/>
      <c r="V68"/>
      <c r="Y68"/>
      <c r="AB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</row>
    <row r="69" spans="1:62" s="84" customFormat="1" ht="16.5" customHeight="1">
      <c r="A69"/>
      <c r="B69"/>
      <c r="C69"/>
      <c r="D69"/>
      <c r="G69"/>
      <c r="J69"/>
      <c r="M69"/>
      <c r="P69"/>
      <c r="S69"/>
      <c r="V69"/>
      <c r="Y69"/>
      <c r="AB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</row>
    <row r="70" spans="1:62" s="84" customFormat="1" ht="16.5" customHeight="1">
      <c r="A70"/>
      <c r="B70"/>
      <c r="C70"/>
      <c r="D70"/>
      <c r="G70"/>
      <c r="J70"/>
      <c r="M70"/>
      <c r="P70"/>
      <c r="S70"/>
      <c r="V70"/>
      <c r="Y70"/>
      <c r="AB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</row>
    <row r="71" spans="1:62" s="84" customFormat="1" ht="16.5" customHeight="1">
      <c r="A71"/>
      <c r="B71"/>
      <c r="C71"/>
      <c r="D71"/>
      <c r="G71"/>
      <c r="J71"/>
      <c r="M71"/>
      <c r="P71"/>
      <c r="S71"/>
      <c r="V71"/>
      <c r="Y71"/>
      <c r="AB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</row>
    <row r="72" spans="1:62" s="84" customFormat="1" ht="16.5" customHeight="1">
      <c r="A72"/>
      <c r="B72"/>
      <c r="C72"/>
      <c r="D72"/>
      <c r="G72"/>
      <c r="J72"/>
      <c r="M72"/>
      <c r="P72"/>
      <c r="S72"/>
      <c r="V72"/>
      <c r="Y72"/>
      <c r="AB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</row>
    <row r="73" spans="1:62" s="84" customFormat="1" ht="16.5" customHeight="1">
      <c r="A73"/>
      <c r="B73"/>
      <c r="C73"/>
      <c r="D73"/>
      <c r="G73"/>
      <c r="J73"/>
      <c r="M73"/>
      <c r="P73"/>
      <c r="S73"/>
      <c r="V73"/>
      <c r="Y73"/>
      <c r="AB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</row>
    <row r="74" spans="1:62" s="84" customFormat="1" ht="16.5" customHeight="1">
      <c r="A74"/>
      <c r="B74"/>
      <c r="C74"/>
      <c r="D74"/>
      <c r="G74"/>
      <c r="J74"/>
      <c r="M74"/>
      <c r="P74"/>
      <c r="S74"/>
      <c r="V74"/>
      <c r="Y74"/>
      <c r="AB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</row>
    <row r="75" spans="1:62" s="84" customFormat="1" ht="16.5" customHeight="1">
      <c r="A75"/>
      <c r="B75"/>
      <c r="C75"/>
      <c r="D75"/>
      <c r="G75"/>
      <c r="J75"/>
      <c r="M75"/>
      <c r="P75"/>
      <c r="S75"/>
      <c r="V75"/>
      <c r="Y75"/>
      <c r="AB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</row>
    <row r="76" spans="1:62" s="84" customFormat="1" ht="16.5" customHeight="1">
      <c r="A76"/>
      <c r="B76"/>
      <c r="C76"/>
      <c r="D76"/>
      <c r="G76"/>
      <c r="J76"/>
      <c r="M76"/>
      <c r="P76"/>
      <c r="S76"/>
      <c r="V76"/>
      <c r="Y76"/>
      <c r="AB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</row>
    <row r="77" spans="1:62" s="84" customFormat="1" ht="16.5" customHeight="1">
      <c r="A77"/>
      <c r="B77"/>
      <c r="C77"/>
      <c r="D77"/>
      <c r="G77"/>
      <c r="J77"/>
      <c r="M77"/>
      <c r="P77"/>
      <c r="S77"/>
      <c r="V77"/>
      <c r="Y77"/>
      <c r="AB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</row>
    <row r="78" spans="1:62" s="84" customFormat="1" ht="16.5" customHeight="1">
      <c r="A78"/>
      <c r="B78"/>
      <c r="C78"/>
      <c r="D78"/>
      <c r="G78"/>
      <c r="J78"/>
      <c r="M78"/>
      <c r="P78"/>
      <c r="S78"/>
      <c r="V78"/>
      <c r="Y78"/>
      <c r="AB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</row>
    <row r="79" spans="1:62" s="84" customFormat="1" ht="16.5" customHeight="1">
      <c r="A79"/>
      <c r="B79"/>
      <c r="C79"/>
      <c r="D79"/>
      <c r="G79"/>
      <c r="J79"/>
      <c r="M79"/>
      <c r="P79"/>
      <c r="S79"/>
      <c r="V79"/>
      <c r="Y79"/>
      <c r="AB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</row>
  </sheetData>
  <mergeCells count="17">
    <mergeCell ref="AB38:AE38"/>
    <mergeCell ref="A4:A7"/>
    <mergeCell ref="AE4:AE7"/>
    <mergeCell ref="B5:B7"/>
    <mergeCell ref="C5:C7"/>
    <mergeCell ref="AD3:AE3"/>
    <mergeCell ref="B4:AD4"/>
    <mergeCell ref="D5:AD5"/>
    <mergeCell ref="D6:F6"/>
    <mergeCell ref="G6:I6"/>
    <mergeCell ref="J6:L6"/>
    <mergeCell ref="M6:O6"/>
    <mergeCell ref="P6:R6"/>
    <mergeCell ref="S6:U6"/>
    <mergeCell ref="Y6:AA6"/>
    <mergeCell ref="V6:X6"/>
    <mergeCell ref="AB6:AD6"/>
  </mergeCells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workbookViewId="0">
      <pane xSplit="1" topLeftCell="B1" activePane="topRight" state="frozen"/>
      <selection sqref="A1:K1"/>
      <selection pane="topRight" sqref="A1:K1"/>
    </sheetView>
  </sheetViews>
  <sheetFormatPr defaultRowHeight="16.5"/>
  <cols>
    <col min="1" max="1" width="9.625" customWidth="1"/>
    <col min="2" max="5" width="8.625" customWidth="1"/>
    <col min="6" max="6" width="11.75" customWidth="1"/>
    <col min="7" max="7" width="12.625" customWidth="1"/>
    <col min="8" max="8" width="17.125" customWidth="1"/>
    <col min="9" max="9" width="12.25" customWidth="1"/>
    <col min="10" max="10" width="11.125" customWidth="1"/>
    <col min="11" max="11" width="12.875" customWidth="1"/>
    <col min="12" max="12" width="16.75" customWidth="1"/>
    <col min="13" max="13" width="14.25" customWidth="1"/>
    <col min="14" max="14" width="14.75" customWidth="1"/>
    <col min="15" max="15" width="14.25" customWidth="1"/>
    <col min="16" max="16" width="14.75" customWidth="1"/>
    <col min="17" max="17" width="13.25" customWidth="1"/>
    <col min="18" max="18" width="16.75" customWidth="1"/>
    <col min="19" max="19" width="21.75" customWidth="1"/>
    <col min="20" max="20" width="19.5" customWidth="1"/>
    <col min="21" max="21" width="17.875" customWidth="1"/>
    <col min="22" max="22" width="16.375" customWidth="1"/>
    <col min="23" max="23" width="5.625" customWidth="1"/>
    <col min="24" max="24" width="13.5" customWidth="1"/>
    <col min="25" max="25" width="17.75" customWidth="1"/>
    <col min="26" max="26" width="11.25" customWidth="1"/>
  </cols>
  <sheetData>
    <row r="1" spans="1:26" ht="24" customHeight="1">
      <c r="A1" s="1327" t="s">
        <v>1005</v>
      </c>
      <c r="B1" s="1327"/>
      <c r="C1" s="1327"/>
      <c r="D1" s="1327"/>
      <c r="E1" s="1327"/>
      <c r="F1" s="1327"/>
      <c r="G1" s="1327"/>
      <c r="H1" s="1327"/>
      <c r="I1" s="1327"/>
      <c r="J1" s="1327"/>
      <c r="K1" s="1327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6" ht="21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59" t="s">
        <v>0</v>
      </c>
      <c r="P2" s="45"/>
      <c r="Q2" s="59" t="s">
        <v>0</v>
      </c>
      <c r="R2" s="45"/>
      <c r="S2" s="45"/>
      <c r="T2" s="45"/>
      <c r="U2" s="45"/>
      <c r="V2" s="45"/>
      <c r="W2" s="45"/>
      <c r="X2" s="45"/>
      <c r="Y2" s="45"/>
      <c r="Z2" s="45"/>
    </row>
    <row r="3" spans="1:26" ht="21" customHeight="1">
      <c r="A3" s="207" t="s">
        <v>33</v>
      </c>
      <c r="B3" s="208"/>
      <c r="C3" s="208"/>
      <c r="D3" s="208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328" t="s">
        <v>551</v>
      </c>
      <c r="Z3" s="1329"/>
    </row>
    <row r="4" spans="1:26" ht="40.5" customHeight="1">
      <c r="A4" s="1324" t="s">
        <v>905</v>
      </c>
      <c r="B4" s="1335" t="s">
        <v>97</v>
      </c>
      <c r="C4" s="1336"/>
      <c r="D4" s="1337"/>
      <c r="E4" s="1332" t="s">
        <v>552</v>
      </c>
      <c r="F4" s="1333"/>
      <c r="G4" s="1333"/>
      <c r="H4" s="1333"/>
      <c r="I4" s="1333"/>
      <c r="J4" s="1333"/>
      <c r="K4" s="1333"/>
      <c r="L4" s="1333"/>
      <c r="M4" s="1333"/>
      <c r="N4" s="1333"/>
      <c r="O4" s="1333"/>
      <c r="P4" s="1333"/>
      <c r="Q4" s="1333"/>
      <c r="R4" s="1333"/>
      <c r="S4" s="1333"/>
      <c r="T4" s="1333"/>
      <c r="U4" s="1333"/>
      <c r="V4" s="1334"/>
      <c r="W4" s="1319" t="s">
        <v>120</v>
      </c>
      <c r="X4" s="1322"/>
      <c r="Y4" s="1322"/>
      <c r="Z4" s="1317"/>
    </row>
    <row r="5" spans="1:26" ht="67.5" customHeight="1">
      <c r="A5" s="1324"/>
      <c r="B5" s="205"/>
      <c r="C5" s="170" t="s">
        <v>99</v>
      </c>
      <c r="D5" s="170" t="s">
        <v>101</v>
      </c>
      <c r="E5" s="206"/>
      <c r="F5" s="170" t="s">
        <v>102</v>
      </c>
      <c r="G5" s="170" t="s">
        <v>103</v>
      </c>
      <c r="H5" s="170" t="s">
        <v>104</v>
      </c>
      <c r="I5" s="170" t="s">
        <v>553</v>
      </c>
      <c r="J5" s="170" t="s">
        <v>105</v>
      </c>
      <c r="K5" s="170" t="s">
        <v>107</v>
      </c>
      <c r="L5" s="170" t="s">
        <v>109</v>
      </c>
      <c r="M5" s="170" t="s">
        <v>110</v>
      </c>
      <c r="N5" s="170" t="s">
        <v>111</v>
      </c>
      <c r="O5" s="170" t="s">
        <v>112</v>
      </c>
      <c r="P5" s="170" t="s">
        <v>113</v>
      </c>
      <c r="Q5" s="170" t="s">
        <v>114</v>
      </c>
      <c r="R5" s="170" t="s">
        <v>115</v>
      </c>
      <c r="S5" s="170" t="s">
        <v>116</v>
      </c>
      <c r="T5" s="170" t="s">
        <v>117</v>
      </c>
      <c r="U5" s="170" t="s">
        <v>118</v>
      </c>
      <c r="V5" s="170" t="s">
        <v>119</v>
      </c>
      <c r="W5" s="206"/>
      <c r="X5" s="170" t="s">
        <v>121</v>
      </c>
      <c r="Y5" s="170" t="s">
        <v>123</v>
      </c>
      <c r="Z5" s="209" t="s">
        <v>125</v>
      </c>
    </row>
    <row r="6" spans="1:26" ht="24" customHeight="1">
      <c r="A6" s="210" t="s">
        <v>5</v>
      </c>
      <c r="B6" s="196">
        <v>46</v>
      </c>
      <c r="C6" s="197">
        <v>21</v>
      </c>
      <c r="D6" s="197">
        <v>25</v>
      </c>
      <c r="E6" s="197">
        <v>26</v>
      </c>
      <c r="F6" s="197">
        <v>3</v>
      </c>
      <c r="G6" s="198">
        <v>0</v>
      </c>
      <c r="H6" s="197">
        <v>1</v>
      </c>
      <c r="I6" s="198">
        <v>0</v>
      </c>
      <c r="J6" s="198">
        <v>0</v>
      </c>
      <c r="K6" s="198">
        <v>12</v>
      </c>
      <c r="L6" s="198">
        <v>2</v>
      </c>
      <c r="M6" s="198">
        <v>2</v>
      </c>
      <c r="N6" s="198">
        <v>2</v>
      </c>
      <c r="O6" s="197">
        <v>1</v>
      </c>
      <c r="P6" s="197">
        <v>1</v>
      </c>
      <c r="Q6" s="198">
        <v>0</v>
      </c>
      <c r="R6" s="198">
        <v>0</v>
      </c>
      <c r="S6" s="198">
        <v>1</v>
      </c>
      <c r="T6" s="198">
        <v>0</v>
      </c>
      <c r="U6" s="198">
        <v>1</v>
      </c>
      <c r="V6" s="198">
        <v>0</v>
      </c>
      <c r="W6" s="197">
        <v>20</v>
      </c>
      <c r="X6" s="197">
        <v>8</v>
      </c>
      <c r="Y6" s="197">
        <v>5</v>
      </c>
      <c r="Z6" s="211">
        <v>7</v>
      </c>
    </row>
    <row r="7" spans="1:26" ht="24" customHeight="1">
      <c r="A7" s="191" t="s">
        <v>37</v>
      </c>
      <c r="B7" s="199">
        <v>52</v>
      </c>
      <c r="C7" s="200">
        <v>21</v>
      </c>
      <c r="D7" s="200">
        <v>31</v>
      </c>
      <c r="E7" s="200">
        <v>30</v>
      </c>
      <c r="F7" s="201">
        <v>3</v>
      </c>
      <c r="G7" s="201">
        <v>0</v>
      </c>
      <c r="H7" s="201">
        <v>1</v>
      </c>
      <c r="I7" s="201">
        <v>0</v>
      </c>
      <c r="J7" s="201">
        <v>0</v>
      </c>
      <c r="K7" s="201">
        <v>16</v>
      </c>
      <c r="L7" s="201">
        <v>2</v>
      </c>
      <c r="M7" s="201">
        <v>2</v>
      </c>
      <c r="N7" s="201">
        <v>2</v>
      </c>
      <c r="O7" s="201">
        <v>1</v>
      </c>
      <c r="P7" s="201">
        <v>1</v>
      </c>
      <c r="Q7" s="201">
        <v>0</v>
      </c>
      <c r="R7" s="200">
        <v>0</v>
      </c>
      <c r="S7" s="200">
        <v>1</v>
      </c>
      <c r="T7" s="200">
        <v>0</v>
      </c>
      <c r="U7" s="200">
        <v>1</v>
      </c>
      <c r="V7" s="200">
        <v>0</v>
      </c>
      <c r="W7" s="200">
        <v>22</v>
      </c>
      <c r="X7" s="200">
        <v>8</v>
      </c>
      <c r="Y7" s="200">
        <v>7</v>
      </c>
      <c r="Z7" s="212">
        <v>7</v>
      </c>
    </row>
    <row r="8" spans="1:26" ht="24" customHeight="1">
      <c r="A8" s="191" t="s">
        <v>7</v>
      </c>
      <c r="B8" s="199">
        <v>57</v>
      </c>
      <c r="C8" s="200">
        <v>20</v>
      </c>
      <c r="D8" s="200">
        <v>37</v>
      </c>
      <c r="E8" s="200">
        <v>31</v>
      </c>
      <c r="F8" s="201">
        <v>4</v>
      </c>
      <c r="G8" s="201"/>
      <c r="H8" s="201">
        <v>1</v>
      </c>
      <c r="I8" s="201"/>
      <c r="J8" s="201"/>
      <c r="K8" s="201">
        <v>17</v>
      </c>
      <c r="L8" s="201">
        <v>2</v>
      </c>
      <c r="M8" s="201">
        <v>2</v>
      </c>
      <c r="N8" s="201">
        <v>3</v>
      </c>
      <c r="O8" s="201">
        <v>1</v>
      </c>
      <c r="P8" s="201">
        <v>1</v>
      </c>
      <c r="Q8" s="201"/>
      <c r="R8" s="200"/>
      <c r="S8" s="200"/>
      <c r="T8" s="200"/>
      <c r="U8" s="200"/>
      <c r="V8" s="200"/>
      <c r="W8" s="200">
        <v>26</v>
      </c>
      <c r="X8" s="200">
        <v>14</v>
      </c>
      <c r="Y8" s="200">
        <v>6</v>
      </c>
      <c r="Z8" s="212">
        <v>6</v>
      </c>
    </row>
    <row r="9" spans="1:26" ht="24" customHeight="1">
      <c r="A9" s="191" t="s">
        <v>8</v>
      </c>
      <c r="B9" s="202">
        <v>65</v>
      </c>
      <c r="C9" s="203">
        <v>24</v>
      </c>
      <c r="D9" s="203">
        <v>41</v>
      </c>
      <c r="E9" s="203">
        <v>24</v>
      </c>
      <c r="F9" s="204">
        <v>4</v>
      </c>
      <c r="G9" s="204">
        <v>0</v>
      </c>
      <c r="H9" s="204">
        <v>1</v>
      </c>
      <c r="I9" s="204">
        <v>0</v>
      </c>
      <c r="J9" s="204">
        <v>0</v>
      </c>
      <c r="K9" s="204">
        <v>11</v>
      </c>
      <c r="L9" s="204">
        <v>3</v>
      </c>
      <c r="M9" s="204">
        <v>2</v>
      </c>
      <c r="N9" s="204">
        <v>2</v>
      </c>
      <c r="O9" s="204">
        <v>1</v>
      </c>
      <c r="P9" s="204">
        <v>0</v>
      </c>
      <c r="Q9" s="204">
        <v>0</v>
      </c>
      <c r="R9" s="203">
        <v>0</v>
      </c>
      <c r="S9" s="203">
        <v>0</v>
      </c>
      <c r="T9" s="203">
        <v>0</v>
      </c>
      <c r="U9" s="203">
        <v>0</v>
      </c>
      <c r="V9" s="203">
        <v>0</v>
      </c>
      <c r="W9" s="203">
        <v>41</v>
      </c>
      <c r="X9" s="203">
        <v>27</v>
      </c>
      <c r="Y9" s="203">
        <v>6</v>
      </c>
      <c r="Z9" s="213">
        <v>8</v>
      </c>
    </row>
    <row r="10" spans="1:26" ht="24" customHeight="1">
      <c r="A10" s="192" t="s">
        <v>9</v>
      </c>
      <c r="B10" s="1220">
        <f t="shared" ref="B10" si="0">SUM(E10+W10)</f>
        <v>68</v>
      </c>
      <c r="C10" s="1221">
        <v>25</v>
      </c>
      <c r="D10" s="1221">
        <v>43</v>
      </c>
      <c r="E10" s="1221">
        <f>SUM(F10:V10)</f>
        <v>29</v>
      </c>
      <c r="F10" s="1221">
        <v>4</v>
      </c>
      <c r="G10" s="1221">
        <v>0</v>
      </c>
      <c r="H10" s="1221">
        <v>1</v>
      </c>
      <c r="I10" s="1221">
        <v>0</v>
      </c>
      <c r="J10" s="1221">
        <v>0</v>
      </c>
      <c r="K10" s="1221">
        <v>15</v>
      </c>
      <c r="L10" s="1221">
        <v>4</v>
      </c>
      <c r="M10" s="1221">
        <v>2</v>
      </c>
      <c r="N10" s="1221">
        <v>2</v>
      </c>
      <c r="O10" s="1221">
        <v>1</v>
      </c>
      <c r="P10" s="1221">
        <v>0</v>
      </c>
      <c r="Q10" s="1221">
        <v>0</v>
      </c>
      <c r="R10" s="1221">
        <v>0</v>
      </c>
      <c r="S10" s="1221">
        <v>0</v>
      </c>
      <c r="T10" s="1221">
        <v>0</v>
      </c>
      <c r="U10" s="1221">
        <v>0</v>
      </c>
      <c r="V10" s="1221">
        <v>0</v>
      </c>
      <c r="W10" s="1221">
        <f>SUM(X10:Z10)</f>
        <v>39</v>
      </c>
      <c r="X10" s="1221">
        <v>26</v>
      </c>
      <c r="Y10" s="1221">
        <v>6</v>
      </c>
      <c r="Z10" s="1222">
        <v>7</v>
      </c>
    </row>
    <row r="11" spans="1:26" s="43" customFormat="1" ht="24" customHeight="1">
      <c r="A11" s="214" t="s">
        <v>548</v>
      </c>
      <c r="B11" s="1218">
        <v>74</v>
      </c>
      <c r="C11" s="1218">
        <v>24</v>
      </c>
      <c r="D11" s="1218">
        <v>50</v>
      </c>
      <c r="E11" s="1218">
        <v>30</v>
      </c>
      <c r="F11" s="1218">
        <v>4</v>
      </c>
      <c r="G11" s="1218">
        <v>0</v>
      </c>
      <c r="H11" s="1218">
        <v>1</v>
      </c>
      <c r="I11" s="1218">
        <v>0</v>
      </c>
      <c r="J11" s="1218">
        <v>0</v>
      </c>
      <c r="K11" s="1218">
        <v>17</v>
      </c>
      <c r="L11" s="1218">
        <v>3</v>
      </c>
      <c r="M11" s="1218">
        <v>2</v>
      </c>
      <c r="N11" s="1218">
        <v>2</v>
      </c>
      <c r="O11" s="1218">
        <v>1</v>
      </c>
      <c r="P11" s="1218">
        <v>0</v>
      </c>
      <c r="Q11" s="1218">
        <v>0</v>
      </c>
      <c r="R11" s="1218">
        <v>0</v>
      </c>
      <c r="S11" s="1218">
        <v>0</v>
      </c>
      <c r="T11" s="1218">
        <v>0</v>
      </c>
      <c r="U11" s="1218">
        <v>0</v>
      </c>
      <c r="V11" s="1218">
        <v>0</v>
      </c>
      <c r="W11" s="1218">
        <v>44</v>
      </c>
      <c r="X11" s="1218">
        <v>31</v>
      </c>
      <c r="Y11" s="1218">
        <v>6</v>
      </c>
      <c r="Z11" s="1219">
        <v>7</v>
      </c>
    </row>
    <row r="12" spans="1:26" ht="24" customHeight="1">
      <c r="A12" s="61" t="s">
        <v>554</v>
      </c>
      <c r="B12" s="62"/>
      <c r="C12" s="63"/>
      <c r="D12" s="63"/>
      <c r="E12" s="63"/>
      <c r="F12" s="63"/>
      <c r="G12" s="63"/>
      <c r="H12" s="63"/>
      <c r="I12" s="63"/>
      <c r="J12" s="63"/>
      <c r="K12" s="64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215"/>
    </row>
    <row r="13" spans="1:26" ht="24" customHeight="1" thickBot="1">
      <c r="A13" s="88" t="s">
        <v>918</v>
      </c>
      <c r="B13" s="216"/>
      <c r="C13" s="67"/>
      <c r="D13" s="67"/>
      <c r="E13" s="67"/>
      <c r="F13" s="67"/>
      <c r="G13" s="67"/>
      <c r="H13" s="67"/>
      <c r="I13" s="67"/>
      <c r="J13" s="6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1330" t="s">
        <v>544</v>
      </c>
      <c r="Y13" s="1330"/>
      <c r="Z13" s="1331"/>
    </row>
  </sheetData>
  <mergeCells count="7">
    <mergeCell ref="A1:K1"/>
    <mergeCell ref="Y3:Z3"/>
    <mergeCell ref="X13:Z13"/>
    <mergeCell ref="W4:Z4"/>
    <mergeCell ref="E4:V4"/>
    <mergeCell ref="A4:A5"/>
    <mergeCell ref="B4:D4"/>
  </mergeCells>
  <phoneticPr fontId="3" type="noConversion"/>
  <pageMargins left="0.51181102362204722" right="0.31496062992125984" top="0.74803149606299213" bottom="0.74803149606299213" header="0.31496062992125984" footer="0.31496062992125984"/>
  <pageSetup paperSize="9" scale="75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/>
  </sheetViews>
  <sheetFormatPr defaultRowHeight="16.5"/>
  <cols>
    <col min="1" max="1" width="10.625" customWidth="1"/>
    <col min="2" max="12" width="19" customWidth="1"/>
  </cols>
  <sheetData>
    <row r="1" spans="1:12" ht="24" customHeight="1">
      <c r="A1" s="142" t="s">
        <v>1022</v>
      </c>
      <c r="B1" s="4"/>
      <c r="C1" s="8"/>
      <c r="D1" s="4"/>
      <c r="E1" s="4"/>
      <c r="F1" s="4"/>
      <c r="G1" s="4"/>
      <c r="H1" s="4"/>
      <c r="I1" s="4"/>
      <c r="J1" s="4"/>
      <c r="K1" s="4"/>
      <c r="L1" s="4"/>
    </row>
    <row r="2" spans="1:1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>
      <c r="A3" s="120" t="s">
        <v>887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84" customFormat="1" ht="17.25" thickBot="1">
      <c r="A4" s="1243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</row>
    <row r="5" spans="1:12">
      <c r="A5" s="458" t="s">
        <v>39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798" t="s">
        <v>551</v>
      </c>
    </row>
    <row r="6" spans="1:12" ht="54" customHeight="1">
      <c r="A6" s="459" t="s">
        <v>882</v>
      </c>
      <c r="B6" s="170" t="s">
        <v>482</v>
      </c>
      <c r="C6" s="170" t="s">
        <v>483</v>
      </c>
      <c r="D6" s="170" t="s">
        <v>484</v>
      </c>
      <c r="E6" s="170" t="s">
        <v>485</v>
      </c>
      <c r="F6" s="170" t="s">
        <v>486</v>
      </c>
      <c r="G6" s="170" t="s">
        <v>487</v>
      </c>
      <c r="H6" s="170" t="s">
        <v>488</v>
      </c>
      <c r="I6" s="170" t="s">
        <v>489</v>
      </c>
      <c r="J6" s="170" t="s">
        <v>490</v>
      </c>
      <c r="K6" s="990" t="s">
        <v>491</v>
      </c>
      <c r="L6" s="209" t="s">
        <v>492</v>
      </c>
    </row>
    <row r="7" spans="1:12" ht="24" customHeight="1">
      <c r="A7" s="210" t="s">
        <v>5</v>
      </c>
      <c r="B7" s="679">
        <v>105802</v>
      </c>
      <c r="C7" s="680">
        <v>20474</v>
      </c>
      <c r="D7" s="680">
        <v>11869</v>
      </c>
      <c r="E7" s="680">
        <v>15840</v>
      </c>
      <c r="F7" s="680">
        <v>37792</v>
      </c>
      <c r="G7" s="680">
        <v>9634</v>
      </c>
      <c r="H7" s="680">
        <v>5805</v>
      </c>
      <c r="I7" s="680">
        <v>0</v>
      </c>
      <c r="J7" s="680">
        <v>0</v>
      </c>
      <c r="K7" s="680">
        <v>0</v>
      </c>
      <c r="L7" s="690">
        <v>4388</v>
      </c>
    </row>
    <row r="8" spans="1:12" ht="24" customHeight="1">
      <c r="A8" s="191" t="s">
        <v>6</v>
      </c>
      <c r="B8" s="679">
        <f>SUM(C8:L8)</f>
        <v>112737</v>
      </c>
      <c r="C8" s="680">
        <v>21086</v>
      </c>
      <c r="D8" s="680">
        <v>13517</v>
      </c>
      <c r="E8" s="680">
        <v>14324</v>
      </c>
      <c r="F8" s="680">
        <v>40062</v>
      </c>
      <c r="G8" s="680">
        <v>10205</v>
      </c>
      <c r="H8" s="680">
        <v>5274</v>
      </c>
      <c r="I8" s="680">
        <v>0</v>
      </c>
      <c r="J8" s="680">
        <v>0</v>
      </c>
      <c r="K8" s="680">
        <v>0</v>
      </c>
      <c r="L8" s="690">
        <v>8269</v>
      </c>
    </row>
    <row r="9" spans="1:12" ht="24" customHeight="1">
      <c r="A9" s="191" t="s">
        <v>7</v>
      </c>
      <c r="B9" s="679">
        <f>SUM(C9:L9)</f>
        <v>110532</v>
      </c>
      <c r="C9" s="680">
        <v>30603</v>
      </c>
      <c r="D9" s="680">
        <v>12751</v>
      </c>
      <c r="E9" s="680">
        <v>12343</v>
      </c>
      <c r="F9" s="680">
        <v>36465</v>
      </c>
      <c r="G9" s="680">
        <v>7233</v>
      </c>
      <c r="H9" s="680">
        <v>5360</v>
      </c>
      <c r="I9" s="680">
        <v>0</v>
      </c>
      <c r="J9" s="680">
        <v>0</v>
      </c>
      <c r="K9" s="680">
        <v>0</v>
      </c>
      <c r="L9" s="690">
        <v>5777</v>
      </c>
    </row>
    <row r="10" spans="1:12" ht="24" customHeight="1">
      <c r="A10" s="191" t="s">
        <v>8</v>
      </c>
      <c r="B10" s="165">
        <f>SUM(C10:L10)</f>
        <v>100728</v>
      </c>
      <c r="C10" s="290">
        <v>20658</v>
      </c>
      <c r="D10" s="290">
        <v>13148</v>
      </c>
      <c r="E10" s="290">
        <v>11972</v>
      </c>
      <c r="F10" s="290">
        <v>34386</v>
      </c>
      <c r="G10" s="290">
        <v>8096</v>
      </c>
      <c r="H10" s="290">
        <v>6437</v>
      </c>
      <c r="I10" s="290">
        <v>0</v>
      </c>
      <c r="J10" s="290">
        <v>0</v>
      </c>
      <c r="K10" s="290">
        <v>0</v>
      </c>
      <c r="L10" s="190">
        <v>6031</v>
      </c>
    </row>
    <row r="11" spans="1:12" ht="24" customHeight="1">
      <c r="A11" s="192" t="s">
        <v>9</v>
      </c>
      <c r="B11" s="347">
        <f>SUM(C11:L11)</f>
        <v>106288</v>
      </c>
      <c r="C11" s="346">
        <v>19991</v>
      </c>
      <c r="D11" s="346">
        <v>12640</v>
      </c>
      <c r="E11" s="346">
        <v>13761</v>
      </c>
      <c r="F11" s="346">
        <v>34240</v>
      </c>
      <c r="G11" s="346">
        <v>7567</v>
      </c>
      <c r="H11" s="346">
        <v>6025</v>
      </c>
      <c r="I11" s="346">
        <v>0</v>
      </c>
      <c r="J11" s="167">
        <v>0</v>
      </c>
      <c r="K11" s="167">
        <v>0</v>
      </c>
      <c r="L11" s="704">
        <v>12064</v>
      </c>
    </row>
    <row r="12" spans="1:12" s="84" customFormat="1" ht="24" customHeight="1">
      <c r="A12" s="275" t="s">
        <v>886</v>
      </c>
      <c r="B12" s="1261">
        <v>94275</v>
      </c>
      <c r="C12" s="789">
        <v>22010</v>
      </c>
      <c r="D12" s="789">
        <v>11924</v>
      </c>
      <c r="E12" s="789">
        <v>6503</v>
      </c>
      <c r="F12" s="789">
        <v>33428</v>
      </c>
      <c r="G12" s="789">
        <v>5998</v>
      </c>
      <c r="H12" s="789">
        <v>7032</v>
      </c>
      <c r="I12" s="789">
        <v>430</v>
      </c>
      <c r="J12" s="168">
        <v>75</v>
      </c>
      <c r="K12" s="168" t="s">
        <v>38</v>
      </c>
      <c r="L12" s="1262">
        <v>6875</v>
      </c>
    </row>
    <row r="13" spans="1:12" ht="17.25" thickBot="1">
      <c r="A13" s="88" t="s">
        <v>986</v>
      </c>
      <c r="B13" s="991"/>
      <c r="C13" s="991"/>
      <c r="D13" s="992"/>
      <c r="E13" s="991"/>
      <c r="F13" s="991"/>
      <c r="G13" s="991"/>
      <c r="H13" s="991"/>
      <c r="I13" s="991"/>
      <c r="J13" s="1550" t="s">
        <v>564</v>
      </c>
      <c r="K13" s="1550"/>
      <c r="L13" s="1551"/>
    </row>
    <row r="14" spans="1:12" s="84" customFormat="1" ht="18" customHeight="1">
      <c r="A14" s="1246"/>
      <c r="B14" s="1245"/>
      <c r="C14" s="7"/>
      <c r="D14" s="35"/>
      <c r="E14" s="7"/>
      <c r="F14" s="7"/>
      <c r="G14" s="7"/>
      <c r="H14" s="7"/>
      <c r="I14" s="7"/>
      <c r="J14" s="136"/>
      <c r="K14" s="136"/>
      <c r="L14" s="1244"/>
    </row>
    <row r="15" spans="1:12" s="84" customFormat="1">
      <c r="A15" s="60"/>
      <c r="B15" s="7"/>
      <c r="C15" s="7"/>
      <c r="D15" s="35"/>
      <c r="E15" s="7"/>
      <c r="F15" s="7"/>
      <c r="G15" s="7"/>
      <c r="H15" s="7"/>
      <c r="I15" s="7"/>
      <c r="J15" s="136"/>
      <c r="K15" s="136"/>
      <c r="L15" s="136"/>
    </row>
    <row r="16" spans="1:1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>
      <c r="A17" s="120" t="s">
        <v>888</v>
      </c>
      <c r="B17" s="4"/>
      <c r="C17" s="4"/>
      <c r="D17" s="34"/>
      <c r="E17" s="4"/>
      <c r="F17" s="4"/>
      <c r="G17" s="4"/>
      <c r="H17" s="4"/>
      <c r="I17" s="4"/>
      <c r="J17" s="4"/>
      <c r="K17" s="4"/>
      <c r="L17" s="4"/>
    </row>
    <row r="18" spans="1:12" s="84" customFormat="1" ht="17.25" thickBot="1">
      <c r="A18" s="56"/>
      <c r="B18" s="115"/>
      <c r="C18" s="115"/>
      <c r="D18" s="34"/>
      <c r="E18" s="115"/>
      <c r="F18" s="115"/>
      <c r="G18" s="115"/>
      <c r="H18" s="115"/>
      <c r="I18" s="115"/>
      <c r="J18" s="115"/>
      <c r="K18" s="115"/>
      <c r="L18" s="115"/>
    </row>
    <row r="19" spans="1:12">
      <c r="A19" s="458" t="s">
        <v>889</v>
      </c>
      <c r="B19" s="263"/>
      <c r="C19" s="263"/>
      <c r="D19" s="994"/>
      <c r="E19" s="263"/>
      <c r="F19" s="263"/>
      <c r="G19" s="263"/>
      <c r="H19" s="263"/>
      <c r="I19" s="263"/>
      <c r="J19" s="263"/>
      <c r="K19" s="798" t="s">
        <v>551</v>
      </c>
      <c r="L19" s="4"/>
    </row>
    <row r="20" spans="1:12" ht="60" customHeight="1">
      <c r="A20" s="459" t="s">
        <v>493</v>
      </c>
      <c r="B20" s="170" t="s">
        <v>494</v>
      </c>
      <c r="C20" s="170" t="s">
        <v>495</v>
      </c>
      <c r="D20" s="170" t="s">
        <v>496</v>
      </c>
      <c r="E20" s="170" t="s">
        <v>497</v>
      </c>
      <c r="F20" s="170" t="s">
        <v>498</v>
      </c>
      <c r="G20" s="993" t="s">
        <v>499</v>
      </c>
      <c r="H20" s="170" t="s">
        <v>500</v>
      </c>
      <c r="I20" s="170" t="s">
        <v>501</v>
      </c>
      <c r="J20" s="990" t="s">
        <v>502</v>
      </c>
      <c r="K20" s="209" t="s">
        <v>441</v>
      </c>
      <c r="L20" s="7"/>
    </row>
    <row r="21" spans="1:12" ht="24" customHeight="1">
      <c r="A21" s="210" t="s">
        <v>5</v>
      </c>
      <c r="B21" s="165">
        <v>123379</v>
      </c>
      <c r="C21" s="290">
        <v>33097</v>
      </c>
      <c r="D21" s="290">
        <v>13860</v>
      </c>
      <c r="E21" s="290">
        <v>3883</v>
      </c>
      <c r="F21" s="290">
        <v>1650</v>
      </c>
      <c r="G21" s="290">
        <v>5870</v>
      </c>
      <c r="H21" s="290">
        <v>50840</v>
      </c>
      <c r="I21" s="290">
        <v>0</v>
      </c>
      <c r="J21" s="290">
        <v>14179</v>
      </c>
      <c r="K21" s="190">
        <v>0</v>
      </c>
      <c r="L21" s="36"/>
    </row>
    <row r="22" spans="1:12" ht="24" customHeight="1">
      <c r="A22" s="191" t="s">
        <v>6</v>
      </c>
      <c r="B22" s="165">
        <f>SUM(C22:K22)</f>
        <v>132579</v>
      </c>
      <c r="C22" s="290">
        <v>34492</v>
      </c>
      <c r="D22" s="290">
        <v>16056</v>
      </c>
      <c r="E22" s="290">
        <v>4903</v>
      </c>
      <c r="F22" s="290">
        <v>400</v>
      </c>
      <c r="G22" s="290">
        <v>6302</v>
      </c>
      <c r="H22" s="290">
        <v>53273</v>
      </c>
      <c r="I22" s="290">
        <v>0</v>
      </c>
      <c r="J22" s="290">
        <v>17153</v>
      </c>
      <c r="K22" s="190">
        <v>0</v>
      </c>
      <c r="L22" s="36"/>
    </row>
    <row r="23" spans="1:12" ht="24" customHeight="1">
      <c r="A23" s="191" t="s">
        <v>7</v>
      </c>
      <c r="B23" s="165">
        <v>117981</v>
      </c>
      <c r="C23" s="290">
        <v>23921</v>
      </c>
      <c r="D23" s="290">
        <v>15683</v>
      </c>
      <c r="E23" s="290">
        <v>5378</v>
      </c>
      <c r="F23" s="290">
        <v>1039</v>
      </c>
      <c r="G23" s="290">
        <v>7509</v>
      </c>
      <c r="H23" s="290">
        <v>49350</v>
      </c>
      <c r="I23" s="290">
        <v>0</v>
      </c>
      <c r="J23" s="290">
        <v>15101</v>
      </c>
      <c r="K23" s="190">
        <v>0</v>
      </c>
      <c r="L23" s="36"/>
    </row>
    <row r="24" spans="1:12" ht="24" customHeight="1">
      <c r="A24" s="191" t="s">
        <v>8</v>
      </c>
      <c r="B24" s="165">
        <f>SUM(C24:K24)</f>
        <v>126954</v>
      </c>
      <c r="C24" s="290">
        <v>18945</v>
      </c>
      <c r="D24" s="290">
        <v>14810</v>
      </c>
      <c r="E24" s="290">
        <v>4911</v>
      </c>
      <c r="F24" s="290">
        <v>33453</v>
      </c>
      <c r="G24" s="290">
        <v>660</v>
      </c>
      <c r="H24" s="290">
        <v>38478</v>
      </c>
      <c r="I24" s="290"/>
      <c r="J24" s="290">
        <v>15697</v>
      </c>
      <c r="K24" s="190"/>
      <c r="L24" s="12"/>
    </row>
    <row r="25" spans="1:12" ht="24" customHeight="1">
      <c r="A25" s="192" t="s">
        <v>9</v>
      </c>
      <c r="B25" s="169">
        <f>SUM(C25:K25)</f>
        <v>88926</v>
      </c>
      <c r="C25" s="167">
        <v>18604</v>
      </c>
      <c r="D25" s="167">
        <v>8458</v>
      </c>
      <c r="E25" s="167">
        <v>4019</v>
      </c>
      <c r="F25" s="167">
        <v>2455</v>
      </c>
      <c r="G25" s="167">
        <v>3774</v>
      </c>
      <c r="H25" s="167">
        <v>31081</v>
      </c>
      <c r="I25" s="167">
        <v>0</v>
      </c>
      <c r="J25" s="167">
        <v>20535</v>
      </c>
      <c r="K25" s="193">
        <v>0</v>
      </c>
      <c r="L25" s="12"/>
    </row>
    <row r="26" spans="1:12" s="84" customFormat="1" ht="24" customHeight="1">
      <c r="A26" s="275" t="s">
        <v>880</v>
      </c>
      <c r="B26" s="168">
        <v>92347</v>
      </c>
      <c r="C26" s="168">
        <v>20826</v>
      </c>
      <c r="D26" s="168">
        <v>10036</v>
      </c>
      <c r="E26" s="168">
        <v>3197</v>
      </c>
      <c r="F26" s="168">
        <v>1691</v>
      </c>
      <c r="G26" s="168">
        <v>2503</v>
      </c>
      <c r="H26" s="168">
        <v>34059</v>
      </c>
      <c r="I26" s="168" t="s">
        <v>38</v>
      </c>
      <c r="J26" s="168">
        <v>19660</v>
      </c>
      <c r="K26" s="188">
        <v>375</v>
      </c>
      <c r="L26" s="12"/>
    </row>
    <row r="27" spans="1:12" ht="17.25" thickBot="1">
      <c r="A27" s="355" t="s">
        <v>987</v>
      </c>
      <c r="B27" s="491"/>
      <c r="C27" s="491"/>
      <c r="D27" s="995"/>
      <c r="E27" s="491"/>
      <c r="F27" s="491"/>
      <c r="G27" s="491"/>
      <c r="H27" s="491"/>
      <c r="I27" s="1550" t="s">
        <v>564</v>
      </c>
      <c r="J27" s="1550"/>
      <c r="K27" s="1551"/>
      <c r="L27" s="4"/>
    </row>
    <row r="28" spans="1:1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</sheetData>
  <mergeCells count="2">
    <mergeCell ref="J13:L13"/>
    <mergeCell ref="I27:K27"/>
  </mergeCells>
  <phoneticPr fontId="3" type="noConversion"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workbookViewId="0"/>
  </sheetViews>
  <sheetFormatPr defaultRowHeight="16.5"/>
  <cols>
    <col min="1" max="3" width="10.625" customWidth="1"/>
    <col min="4" max="4" width="14.25" customWidth="1"/>
    <col min="5" max="5" width="11.625" customWidth="1"/>
    <col min="6" max="6" width="21.625" customWidth="1"/>
    <col min="7" max="7" width="19.5" customWidth="1"/>
    <col min="8" max="13" width="10.625" customWidth="1"/>
    <col min="14" max="14" width="20" customWidth="1"/>
    <col min="15" max="15" width="10.625" customWidth="1"/>
    <col min="16" max="16" width="19.625" customWidth="1"/>
    <col min="17" max="17" width="12.875" customWidth="1"/>
    <col min="18" max="19" width="10.625" customWidth="1"/>
  </cols>
  <sheetData>
    <row r="1" spans="1:19" s="84" customFormat="1" ht="24" customHeight="1">
      <c r="A1" s="142" t="s">
        <v>1117</v>
      </c>
    </row>
    <row r="2" spans="1:19" ht="17.25" thickBot="1">
      <c r="A2" s="1241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4"/>
      <c r="Q2" s="4"/>
      <c r="R2" s="4"/>
      <c r="S2" s="4"/>
    </row>
    <row r="3" spans="1:19">
      <c r="A3" s="1014" t="s">
        <v>743</v>
      </c>
      <c r="B3" s="1015"/>
      <c r="C3" s="1015"/>
      <c r="D3" s="1015"/>
      <c r="E3" s="1015"/>
      <c r="F3" s="1015"/>
      <c r="G3" s="1015"/>
      <c r="H3" s="1015"/>
      <c r="I3" s="1015"/>
      <c r="J3" s="1015"/>
      <c r="K3" s="1015"/>
      <c r="L3" s="1015"/>
      <c r="M3" s="1015"/>
      <c r="N3" s="1015"/>
      <c r="O3" s="1015"/>
      <c r="P3" s="263"/>
      <c r="Q3" s="263"/>
      <c r="R3" s="263"/>
      <c r="S3" s="1016" t="s">
        <v>713</v>
      </c>
    </row>
    <row r="4" spans="1:19" ht="42" customHeight="1">
      <c r="A4" s="1496" t="s">
        <v>503</v>
      </c>
      <c r="B4" s="1332" t="s">
        <v>504</v>
      </c>
      <c r="C4" s="1345"/>
      <c r="D4" s="1345"/>
      <c r="E4" s="1345"/>
      <c r="F4" s="1345"/>
      <c r="G4" s="1345"/>
      <c r="H4" s="1345"/>
      <c r="I4" s="1346"/>
      <c r="J4" s="1325" t="s">
        <v>893</v>
      </c>
      <c r="K4" s="1394"/>
      <c r="L4" s="1394"/>
      <c r="M4" s="1394"/>
      <c r="N4" s="1394"/>
      <c r="O4" s="1394"/>
      <c r="P4" s="1394"/>
      <c r="Q4" s="1394"/>
      <c r="R4" s="1394"/>
      <c r="S4" s="1501"/>
    </row>
    <row r="5" spans="1:19" ht="33.75" customHeight="1">
      <c r="A5" s="1496"/>
      <c r="B5" s="1355" t="s">
        <v>505</v>
      </c>
      <c r="C5" s="1322" t="s">
        <v>507</v>
      </c>
      <c r="D5" s="1319" t="s">
        <v>891</v>
      </c>
      <c r="E5" s="1319" t="s">
        <v>508</v>
      </c>
      <c r="F5" s="1319" t="s">
        <v>892</v>
      </c>
      <c r="G5" s="1319" t="s">
        <v>509</v>
      </c>
      <c r="H5" s="1319" t="s">
        <v>510</v>
      </c>
      <c r="I5" s="1319" t="s">
        <v>512</v>
      </c>
      <c r="J5" s="1332" t="s">
        <v>86</v>
      </c>
      <c r="K5" s="1345"/>
      <c r="L5" s="1346"/>
      <c r="M5" s="1319" t="s">
        <v>506</v>
      </c>
      <c r="N5" s="1319" t="s">
        <v>891</v>
      </c>
      <c r="O5" s="1544" t="s">
        <v>514</v>
      </c>
      <c r="P5" s="1319" t="s">
        <v>892</v>
      </c>
      <c r="Q5" s="1319" t="s">
        <v>509</v>
      </c>
      <c r="R5" s="1544" t="s">
        <v>515</v>
      </c>
      <c r="S5" s="1665" t="s">
        <v>511</v>
      </c>
    </row>
    <row r="6" spans="1:19" ht="38.25" customHeight="1">
      <c r="A6" s="1496"/>
      <c r="B6" s="1323"/>
      <c r="C6" s="1323"/>
      <c r="D6" s="1320"/>
      <c r="E6" s="1320"/>
      <c r="F6" s="1320"/>
      <c r="G6" s="1321"/>
      <c r="H6" s="1321"/>
      <c r="I6" s="1320"/>
      <c r="J6" s="712"/>
      <c r="K6" s="713" t="s">
        <v>98</v>
      </c>
      <c r="L6" s="713" t="s">
        <v>513</v>
      </c>
      <c r="M6" s="1321"/>
      <c r="N6" s="1320"/>
      <c r="O6" s="1320"/>
      <c r="P6" s="1320"/>
      <c r="Q6" s="1350"/>
      <c r="R6" s="1320"/>
      <c r="S6" s="1606"/>
    </row>
    <row r="7" spans="1:19" ht="24" customHeight="1">
      <c r="A7" s="267" t="s">
        <v>5</v>
      </c>
      <c r="B7" s="1009">
        <v>360</v>
      </c>
      <c r="C7" s="1000">
        <v>5</v>
      </c>
      <c r="D7" s="1000">
        <v>24</v>
      </c>
      <c r="E7" s="1000">
        <v>142</v>
      </c>
      <c r="F7" s="1000">
        <v>5</v>
      </c>
      <c r="G7" s="1000">
        <v>2</v>
      </c>
      <c r="H7" s="1000">
        <v>2</v>
      </c>
      <c r="I7" s="1000">
        <v>180</v>
      </c>
      <c r="J7" s="1000">
        <v>12999</v>
      </c>
      <c r="K7" s="1000">
        <v>6825</v>
      </c>
      <c r="L7" s="1000">
        <v>6174</v>
      </c>
      <c r="M7" s="1000">
        <v>184</v>
      </c>
      <c r="N7" s="1000">
        <v>2314</v>
      </c>
      <c r="O7" s="1000">
        <v>7415</v>
      </c>
      <c r="P7" s="1000">
        <v>237</v>
      </c>
      <c r="Q7" s="1000">
        <v>39</v>
      </c>
      <c r="R7" s="1000">
        <v>119</v>
      </c>
      <c r="S7" s="473">
        <v>2691</v>
      </c>
    </row>
    <row r="8" spans="1:19" ht="24" customHeight="1">
      <c r="A8" s="269" t="s">
        <v>37</v>
      </c>
      <c r="B8" s="589">
        <v>360</v>
      </c>
      <c r="C8" s="198">
        <v>5</v>
      </c>
      <c r="D8" s="198">
        <v>24</v>
      </c>
      <c r="E8" s="198">
        <v>143</v>
      </c>
      <c r="F8" s="198">
        <v>5</v>
      </c>
      <c r="G8" s="198">
        <v>2</v>
      </c>
      <c r="H8" s="198">
        <v>2</v>
      </c>
      <c r="I8" s="198">
        <v>179</v>
      </c>
      <c r="J8" s="198">
        <v>12734</v>
      </c>
      <c r="K8" s="198">
        <v>6667</v>
      </c>
      <c r="L8" s="198">
        <v>6067</v>
      </c>
      <c r="M8" s="198">
        <v>174</v>
      </c>
      <c r="N8" s="198">
        <v>2106</v>
      </c>
      <c r="O8" s="198">
        <v>7307</v>
      </c>
      <c r="P8" s="198">
        <v>250</v>
      </c>
      <c r="Q8" s="198">
        <v>35</v>
      </c>
      <c r="R8" s="198">
        <v>102</v>
      </c>
      <c r="S8" s="598">
        <v>2760</v>
      </c>
    </row>
    <row r="9" spans="1:19" ht="24" customHeight="1">
      <c r="A9" s="269" t="s">
        <v>7</v>
      </c>
      <c r="B9" s="589">
        <v>340</v>
      </c>
      <c r="C9" s="198">
        <v>6</v>
      </c>
      <c r="D9" s="198">
        <v>23</v>
      </c>
      <c r="E9" s="198">
        <v>137</v>
      </c>
      <c r="F9" s="198">
        <v>5</v>
      </c>
      <c r="G9" s="198">
        <v>2</v>
      </c>
      <c r="H9" s="198">
        <v>2</v>
      </c>
      <c r="I9" s="198">
        <v>165</v>
      </c>
      <c r="J9" s="198">
        <v>11843</v>
      </c>
      <c r="K9" s="198">
        <v>6134</v>
      </c>
      <c r="L9" s="198">
        <v>5709</v>
      </c>
      <c r="M9" s="198">
        <v>250</v>
      </c>
      <c r="N9" s="198">
        <v>1980</v>
      </c>
      <c r="O9" s="198">
        <v>6776</v>
      </c>
      <c r="P9" s="198">
        <v>246</v>
      </c>
      <c r="Q9" s="198">
        <v>38</v>
      </c>
      <c r="R9" s="198">
        <v>85</v>
      </c>
      <c r="S9" s="598">
        <v>2468</v>
      </c>
    </row>
    <row r="10" spans="1:19" ht="24" customHeight="1">
      <c r="A10" s="269" t="s">
        <v>8</v>
      </c>
      <c r="B10" s="589">
        <v>315</v>
      </c>
      <c r="C10" s="198">
        <v>7</v>
      </c>
      <c r="D10" s="198">
        <v>23</v>
      </c>
      <c r="E10" s="198">
        <v>130</v>
      </c>
      <c r="F10" s="198">
        <v>4</v>
      </c>
      <c r="G10" s="198">
        <v>1</v>
      </c>
      <c r="H10" s="198">
        <v>2</v>
      </c>
      <c r="I10" s="198">
        <v>148</v>
      </c>
      <c r="J10" s="198">
        <v>11235</v>
      </c>
      <c r="K10" s="198">
        <v>5838</v>
      </c>
      <c r="L10" s="198">
        <v>5397</v>
      </c>
      <c r="M10" s="198">
        <v>303</v>
      </c>
      <c r="N10" s="198">
        <v>2019</v>
      </c>
      <c r="O10" s="198">
        <v>6445</v>
      </c>
      <c r="P10" s="198">
        <v>175</v>
      </c>
      <c r="Q10" s="198">
        <v>13</v>
      </c>
      <c r="R10" s="198">
        <v>31</v>
      </c>
      <c r="S10" s="598">
        <v>2249</v>
      </c>
    </row>
    <row r="11" spans="1:19" ht="24" customHeight="1">
      <c r="A11" s="273" t="s">
        <v>9</v>
      </c>
      <c r="B11" s="1010">
        <v>297</v>
      </c>
      <c r="C11" s="1011">
        <v>8</v>
      </c>
      <c r="D11" s="1011">
        <v>23</v>
      </c>
      <c r="E11" s="1011">
        <v>127</v>
      </c>
      <c r="F11" s="1011">
        <v>4</v>
      </c>
      <c r="G11" s="1011">
        <v>1</v>
      </c>
      <c r="H11" s="1011">
        <v>3</v>
      </c>
      <c r="I11" s="1011">
        <v>131</v>
      </c>
      <c r="J11" s="1011">
        <v>11154</v>
      </c>
      <c r="K11" s="1011">
        <v>5775</v>
      </c>
      <c r="L11" s="1011">
        <v>5379</v>
      </c>
      <c r="M11" s="1011">
        <v>499</v>
      </c>
      <c r="N11" s="1011">
        <v>1934</v>
      </c>
      <c r="O11" s="1011">
        <v>6337</v>
      </c>
      <c r="P11" s="1011">
        <v>179</v>
      </c>
      <c r="Q11" s="1011">
        <v>16</v>
      </c>
      <c r="R11" s="1011">
        <v>121</v>
      </c>
      <c r="S11" s="1017">
        <v>2068</v>
      </c>
    </row>
    <row r="12" spans="1:19" s="84" customFormat="1" ht="24" customHeight="1">
      <c r="A12" s="275" t="s">
        <v>880</v>
      </c>
      <c r="B12" s="1012">
        <v>282</v>
      </c>
      <c r="C12" s="1013">
        <v>11</v>
      </c>
      <c r="D12" s="1013">
        <v>22</v>
      </c>
      <c r="E12" s="1013">
        <v>123</v>
      </c>
      <c r="F12" s="1013">
        <v>4</v>
      </c>
      <c r="G12" s="1013">
        <v>1</v>
      </c>
      <c r="H12" s="1013">
        <v>4</v>
      </c>
      <c r="I12" s="1013">
        <v>117</v>
      </c>
      <c r="J12" s="1013">
        <v>10918</v>
      </c>
      <c r="K12" s="1013">
        <v>5605</v>
      </c>
      <c r="L12" s="1013">
        <v>5313</v>
      </c>
      <c r="M12" s="1013">
        <v>577</v>
      </c>
      <c r="N12" s="1013">
        <v>1892</v>
      </c>
      <c r="O12" s="1013">
        <v>6212</v>
      </c>
      <c r="P12" s="1013">
        <v>156</v>
      </c>
      <c r="Q12" s="1013">
        <v>15</v>
      </c>
      <c r="R12" s="1013">
        <v>162</v>
      </c>
      <c r="S12" s="1018">
        <v>1904</v>
      </c>
    </row>
    <row r="13" spans="1:19" ht="24" customHeight="1">
      <c r="A13" s="1019"/>
      <c r="B13" s="1009">
        <f>SUM(B14:B36)</f>
        <v>282</v>
      </c>
      <c r="C13" s="1000">
        <f t="shared" ref="C13:S13" si="0">SUM(C14:C36)</f>
        <v>11</v>
      </c>
      <c r="D13" s="1000">
        <f t="shared" si="0"/>
        <v>22</v>
      </c>
      <c r="E13" s="1000">
        <f t="shared" si="0"/>
        <v>123</v>
      </c>
      <c r="F13" s="1000">
        <f t="shared" si="0"/>
        <v>4</v>
      </c>
      <c r="G13" s="1000">
        <f t="shared" si="0"/>
        <v>1</v>
      </c>
      <c r="H13" s="1000">
        <f t="shared" si="0"/>
        <v>4</v>
      </c>
      <c r="I13" s="1000">
        <f t="shared" si="0"/>
        <v>117</v>
      </c>
      <c r="J13" s="1000">
        <f t="shared" si="0"/>
        <v>10918</v>
      </c>
      <c r="K13" s="1000">
        <f t="shared" si="0"/>
        <v>5605</v>
      </c>
      <c r="L13" s="1000">
        <f t="shared" si="0"/>
        <v>5313</v>
      </c>
      <c r="M13" s="1000">
        <f t="shared" si="0"/>
        <v>577</v>
      </c>
      <c r="N13" s="1000">
        <f t="shared" si="0"/>
        <v>1892</v>
      </c>
      <c r="O13" s="1000">
        <f t="shared" si="0"/>
        <v>6212</v>
      </c>
      <c r="P13" s="1000">
        <f t="shared" si="0"/>
        <v>156</v>
      </c>
      <c r="Q13" s="1000">
        <f t="shared" si="0"/>
        <v>15</v>
      </c>
      <c r="R13" s="1000">
        <f t="shared" si="0"/>
        <v>162</v>
      </c>
      <c r="S13" s="473">
        <f t="shared" si="0"/>
        <v>1904</v>
      </c>
    </row>
    <row r="14" spans="1:19" ht="24" customHeight="1">
      <c r="A14" s="269" t="s">
        <v>10</v>
      </c>
      <c r="B14" s="1001">
        <v>3</v>
      </c>
      <c r="C14" s="1002"/>
      <c r="D14" s="1002"/>
      <c r="E14" s="568">
        <v>3</v>
      </c>
      <c r="F14" s="568"/>
      <c r="G14" s="568"/>
      <c r="H14" s="568"/>
      <c r="I14" s="568"/>
      <c r="J14" s="1002">
        <v>294</v>
      </c>
      <c r="K14" s="1002">
        <v>147</v>
      </c>
      <c r="L14" s="1002">
        <v>147</v>
      </c>
      <c r="M14" s="1002"/>
      <c r="N14" s="1002"/>
      <c r="O14" s="1002">
        <v>294</v>
      </c>
      <c r="P14" s="1002"/>
      <c r="Q14" s="1002"/>
      <c r="R14" s="1002"/>
      <c r="S14" s="1020"/>
    </row>
    <row r="15" spans="1:19" ht="24" customHeight="1">
      <c r="A15" s="269" t="s">
        <v>11</v>
      </c>
      <c r="B15" s="1001">
        <v>14</v>
      </c>
      <c r="C15" s="1002"/>
      <c r="D15" s="1002">
        <v>2</v>
      </c>
      <c r="E15" s="568">
        <v>4</v>
      </c>
      <c r="F15" s="568"/>
      <c r="G15" s="568"/>
      <c r="H15" s="568"/>
      <c r="I15" s="568">
        <v>8</v>
      </c>
      <c r="J15" s="1002">
        <v>455</v>
      </c>
      <c r="K15" s="1002">
        <v>235</v>
      </c>
      <c r="L15" s="1002">
        <v>220</v>
      </c>
      <c r="M15" s="1002"/>
      <c r="N15" s="1002">
        <v>164</v>
      </c>
      <c r="O15" s="1002">
        <v>139</v>
      </c>
      <c r="P15" s="1002"/>
      <c r="Q15" s="1002"/>
      <c r="R15" s="1002"/>
      <c r="S15" s="1020">
        <v>152</v>
      </c>
    </row>
    <row r="16" spans="1:19" ht="24" customHeight="1">
      <c r="A16" s="269" t="s">
        <v>12</v>
      </c>
      <c r="B16" s="1001">
        <v>1</v>
      </c>
      <c r="C16" s="1002"/>
      <c r="D16" s="1002"/>
      <c r="E16" s="568">
        <v>1</v>
      </c>
      <c r="F16" s="568"/>
      <c r="G16" s="568"/>
      <c r="H16" s="568"/>
      <c r="I16" s="568"/>
      <c r="J16" s="1002">
        <v>56</v>
      </c>
      <c r="K16" s="1002">
        <v>30</v>
      </c>
      <c r="L16" s="1002">
        <v>26</v>
      </c>
      <c r="M16" s="1002"/>
      <c r="N16" s="1002"/>
      <c r="O16" s="1002">
        <v>56</v>
      </c>
      <c r="P16" s="1002"/>
      <c r="Q16" s="1002"/>
      <c r="R16" s="1002"/>
      <c r="S16" s="1020"/>
    </row>
    <row r="17" spans="1:19" ht="24" customHeight="1">
      <c r="A17" s="269" t="s">
        <v>13</v>
      </c>
      <c r="B17" s="1001">
        <v>14</v>
      </c>
      <c r="C17" s="1002"/>
      <c r="D17" s="1002"/>
      <c r="E17" s="568">
        <v>8</v>
      </c>
      <c r="F17" s="568">
        <v>1</v>
      </c>
      <c r="G17" s="568"/>
      <c r="H17" s="568"/>
      <c r="I17" s="568">
        <v>5</v>
      </c>
      <c r="J17" s="1002">
        <v>484</v>
      </c>
      <c r="K17" s="1002">
        <v>242</v>
      </c>
      <c r="L17" s="1002">
        <v>242</v>
      </c>
      <c r="M17" s="1002"/>
      <c r="N17" s="1002"/>
      <c r="O17" s="1002">
        <v>338</v>
      </c>
      <c r="P17" s="1002">
        <v>58</v>
      </c>
      <c r="Q17" s="1002"/>
      <c r="R17" s="1002"/>
      <c r="S17" s="1020">
        <v>88</v>
      </c>
    </row>
    <row r="18" spans="1:19" ht="24" customHeight="1">
      <c r="A18" s="269" t="s">
        <v>14</v>
      </c>
      <c r="B18" s="1001">
        <v>17</v>
      </c>
      <c r="C18" s="1002">
        <v>1</v>
      </c>
      <c r="D18" s="1002"/>
      <c r="E18" s="568">
        <v>6</v>
      </c>
      <c r="F18" s="568"/>
      <c r="G18" s="568"/>
      <c r="H18" s="568">
        <v>1</v>
      </c>
      <c r="I18" s="568">
        <v>9</v>
      </c>
      <c r="J18" s="1002">
        <v>534</v>
      </c>
      <c r="K18" s="1002">
        <v>293</v>
      </c>
      <c r="L18" s="1002">
        <v>241</v>
      </c>
      <c r="M18" s="1002">
        <v>38</v>
      </c>
      <c r="N18" s="1002"/>
      <c r="O18" s="1002">
        <v>304</v>
      </c>
      <c r="P18" s="1002"/>
      <c r="Q18" s="1002"/>
      <c r="R18" s="1002">
        <v>20</v>
      </c>
      <c r="S18" s="1020">
        <v>172</v>
      </c>
    </row>
    <row r="19" spans="1:19" ht="24" customHeight="1">
      <c r="A19" s="269" t="s">
        <v>34</v>
      </c>
      <c r="B19" s="1001">
        <v>3</v>
      </c>
      <c r="C19" s="1002"/>
      <c r="D19" s="1002"/>
      <c r="E19" s="568">
        <v>2</v>
      </c>
      <c r="F19" s="568"/>
      <c r="G19" s="568"/>
      <c r="H19" s="568"/>
      <c r="I19" s="568">
        <v>1</v>
      </c>
      <c r="J19" s="1002">
        <v>250</v>
      </c>
      <c r="K19" s="1002">
        <v>131</v>
      </c>
      <c r="L19" s="1002">
        <v>119</v>
      </c>
      <c r="M19" s="1002"/>
      <c r="N19" s="1002"/>
      <c r="O19" s="1002">
        <v>233</v>
      </c>
      <c r="P19" s="1002"/>
      <c r="Q19" s="1002"/>
      <c r="R19" s="1002"/>
      <c r="S19" s="1020">
        <v>17</v>
      </c>
    </row>
    <row r="20" spans="1:19" ht="24" customHeight="1">
      <c r="A20" s="269" t="s">
        <v>16</v>
      </c>
      <c r="B20" s="1001">
        <v>3</v>
      </c>
      <c r="C20" s="1002">
        <v>1</v>
      </c>
      <c r="D20" s="1002"/>
      <c r="E20" s="568">
        <v>2</v>
      </c>
      <c r="F20" s="568"/>
      <c r="G20" s="568"/>
      <c r="H20" s="568"/>
      <c r="I20" s="568"/>
      <c r="J20" s="1002">
        <v>159</v>
      </c>
      <c r="K20" s="1002">
        <v>80</v>
      </c>
      <c r="L20" s="1002">
        <v>79</v>
      </c>
      <c r="M20" s="1002">
        <v>81</v>
      </c>
      <c r="N20" s="1002"/>
      <c r="O20" s="1002">
        <v>78</v>
      </c>
      <c r="P20" s="1002"/>
      <c r="Q20" s="1002"/>
      <c r="R20" s="1002"/>
      <c r="S20" s="1020"/>
    </row>
    <row r="21" spans="1:19" ht="24" customHeight="1">
      <c r="A21" s="269" t="s">
        <v>17</v>
      </c>
      <c r="B21" s="1001">
        <v>6</v>
      </c>
      <c r="C21" s="1002"/>
      <c r="D21" s="1002">
        <v>2</v>
      </c>
      <c r="E21" s="568">
        <v>2</v>
      </c>
      <c r="F21" s="568"/>
      <c r="G21" s="568"/>
      <c r="H21" s="568"/>
      <c r="I21" s="568">
        <v>2</v>
      </c>
      <c r="J21" s="1002">
        <v>347</v>
      </c>
      <c r="K21" s="1002">
        <v>168</v>
      </c>
      <c r="L21" s="1002">
        <v>179</v>
      </c>
      <c r="M21" s="1002"/>
      <c r="N21" s="1002">
        <v>165</v>
      </c>
      <c r="O21" s="1002">
        <v>151</v>
      </c>
      <c r="P21" s="1002"/>
      <c r="Q21" s="1002"/>
      <c r="R21" s="1002"/>
      <c r="S21" s="1020">
        <v>31</v>
      </c>
    </row>
    <row r="22" spans="1:19" ht="24" customHeight="1">
      <c r="A22" s="269" t="s">
        <v>18</v>
      </c>
      <c r="B22" s="1001">
        <v>5</v>
      </c>
      <c r="C22" s="1002"/>
      <c r="D22" s="1002"/>
      <c r="E22" s="568">
        <v>2</v>
      </c>
      <c r="F22" s="568">
        <v>1</v>
      </c>
      <c r="G22" s="568"/>
      <c r="H22" s="568">
        <v>1</v>
      </c>
      <c r="I22" s="568">
        <v>1</v>
      </c>
      <c r="J22" s="1002">
        <v>227</v>
      </c>
      <c r="K22" s="1002">
        <v>117</v>
      </c>
      <c r="L22" s="1002">
        <v>110</v>
      </c>
      <c r="M22" s="1002"/>
      <c r="N22" s="1002"/>
      <c r="O22" s="1002">
        <v>98</v>
      </c>
      <c r="P22" s="1002">
        <v>34</v>
      </c>
      <c r="Q22" s="1002"/>
      <c r="R22" s="1002">
        <v>84</v>
      </c>
      <c r="S22" s="1020">
        <v>11</v>
      </c>
    </row>
    <row r="23" spans="1:19" ht="24" customHeight="1">
      <c r="A23" s="269" t="s">
        <v>19</v>
      </c>
      <c r="B23" s="1001">
        <v>4</v>
      </c>
      <c r="C23" s="1002">
        <v>1</v>
      </c>
      <c r="D23" s="1002">
        <v>1</v>
      </c>
      <c r="E23" s="568">
        <v>1</v>
      </c>
      <c r="F23" s="568"/>
      <c r="G23" s="568"/>
      <c r="H23" s="568"/>
      <c r="I23" s="568">
        <v>1</v>
      </c>
      <c r="J23" s="1002">
        <v>175</v>
      </c>
      <c r="K23" s="1002">
        <v>102</v>
      </c>
      <c r="L23" s="1002">
        <v>73</v>
      </c>
      <c r="M23" s="1002">
        <v>0</v>
      </c>
      <c r="N23" s="1002">
        <v>95</v>
      </c>
      <c r="O23" s="1002">
        <v>68</v>
      </c>
      <c r="P23" s="1002"/>
      <c r="Q23" s="1002"/>
      <c r="R23" s="568"/>
      <c r="S23" s="1020">
        <v>12</v>
      </c>
    </row>
    <row r="24" spans="1:19" ht="24" customHeight="1">
      <c r="A24" s="269" t="s">
        <v>20</v>
      </c>
      <c r="B24" s="1001">
        <v>2</v>
      </c>
      <c r="C24" s="1002"/>
      <c r="D24" s="1002"/>
      <c r="E24" s="568">
        <v>2</v>
      </c>
      <c r="F24" s="568"/>
      <c r="G24" s="568"/>
      <c r="H24" s="568"/>
      <c r="I24" s="568"/>
      <c r="J24" s="1002">
        <v>99</v>
      </c>
      <c r="K24" s="1002">
        <v>59</v>
      </c>
      <c r="L24" s="1002">
        <v>40</v>
      </c>
      <c r="M24" s="1002"/>
      <c r="N24" s="1002"/>
      <c r="O24" s="1002">
        <v>99</v>
      </c>
      <c r="P24" s="1002"/>
      <c r="Q24" s="1002"/>
      <c r="R24" s="1002"/>
      <c r="S24" s="1020"/>
    </row>
    <row r="25" spans="1:19" ht="24" customHeight="1">
      <c r="A25" s="269" t="s">
        <v>21</v>
      </c>
      <c r="B25" s="1001">
        <v>16</v>
      </c>
      <c r="C25" s="1002"/>
      <c r="D25" s="1002">
        <v>1</v>
      </c>
      <c r="E25" s="568">
        <v>8</v>
      </c>
      <c r="F25" s="568"/>
      <c r="G25" s="568"/>
      <c r="H25" s="568"/>
      <c r="I25" s="568">
        <v>7</v>
      </c>
      <c r="J25" s="1002">
        <v>641</v>
      </c>
      <c r="K25" s="1002">
        <v>321</v>
      </c>
      <c r="L25" s="1002">
        <v>320</v>
      </c>
      <c r="M25" s="1002"/>
      <c r="N25" s="1002">
        <v>94</v>
      </c>
      <c r="O25" s="1002">
        <v>412</v>
      </c>
      <c r="P25" s="1002"/>
      <c r="Q25" s="1002"/>
      <c r="R25" s="1002"/>
      <c r="S25" s="1020">
        <v>135</v>
      </c>
    </row>
    <row r="26" spans="1:19" ht="24" customHeight="1">
      <c r="A26" s="269" t="s">
        <v>41</v>
      </c>
      <c r="B26" s="1001">
        <v>10</v>
      </c>
      <c r="C26" s="1002"/>
      <c r="D26" s="1002">
        <v>2</v>
      </c>
      <c r="E26" s="568">
        <v>8</v>
      </c>
      <c r="F26" s="568"/>
      <c r="G26" s="568"/>
      <c r="H26" s="568"/>
      <c r="I26" s="568"/>
      <c r="J26" s="1002">
        <v>522</v>
      </c>
      <c r="K26" s="1002">
        <v>255</v>
      </c>
      <c r="L26" s="1002">
        <v>267</v>
      </c>
      <c r="M26" s="1002"/>
      <c r="N26" s="1002">
        <v>207</v>
      </c>
      <c r="O26" s="1002">
        <v>315</v>
      </c>
      <c r="P26" s="1002"/>
      <c r="Q26" s="1002"/>
      <c r="R26" s="1002"/>
      <c r="S26" s="1020"/>
    </row>
    <row r="27" spans="1:19" ht="24" customHeight="1">
      <c r="A27" s="269" t="s">
        <v>23</v>
      </c>
      <c r="B27" s="1001">
        <v>3</v>
      </c>
      <c r="C27" s="1002"/>
      <c r="D27" s="1002">
        <v>1</v>
      </c>
      <c r="E27" s="568"/>
      <c r="F27" s="568"/>
      <c r="G27" s="568"/>
      <c r="H27" s="568"/>
      <c r="I27" s="568">
        <v>2</v>
      </c>
      <c r="J27" s="1002">
        <v>65</v>
      </c>
      <c r="K27" s="1002">
        <v>33</v>
      </c>
      <c r="L27" s="1002">
        <v>32</v>
      </c>
      <c r="M27" s="1002"/>
      <c r="N27" s="1002">
        <v>38</v>
      </c>
      <c r="O27" s="1002"/>
      <c r="P27" s="1002"/>
      <c r="Q27" s="1002"/>
      <c r="R27" s="1002"/>
      <c r="S27" s="1020">
        <v>27</v>
      </c>
    </row>
    <row r="28" spans="1:19" ht="24" customHeight="1">
      <c r="A28" s="269" t="s">
        <v>24</v>
      </c>
      <c r="B28" s="1001">
        <v>31</v>
      </c>
      <c r="C28" s="1002">
        <v>1</v>
      </c>
      <c r="D28" s="1002">
        <v>2</v>
      </c>
      <c r="E28" s="568">
        <v>9</v>
      </c>
      <c r="F28" s="568"/>
      <c r="G28" s="568"/>
      <c r="H28" s="568"/>
      <c r="I28" s="568">
        <v>19</v>
      </c>
      <c r="J28" s="1002">
        <v>879</v>
      </c>
      <c r="K28" s="1002">
        <v>469</v>
      </c>
      <c r="L28" s="1002">
        <v>410</v>
      </c>
      <c r="M28" s="1002">
        <v>56</v>
      </c>
      <c r="N28" s="1002">
        <v>233</v>
      </c>
      <c r="O28" s="1002">
        <v>317</v>
      </c>
      <c r="P28" s="1002"/>
      <c r="Q28" s="1002"/>
      <c r="R28" s="1002"/>
      <c r="S28" s="1020">
        <v>273</v>
      </c>
    </row>
    <row r="29" spans="1:19" ht="24" customHeight="1">
      <c r="A29" s="269" t="s">
        <v>25</v>
      </c>
      <c r="B29" s="1001">
        <v>19</v>
      </c>
      <c r="C29" s="1002">
        <v>4</v>
      </c>
      <c r="D29" s="1002"/>
      <c r="E29" s="568">
        <v>10</v>
      </c>
      <c r="F29" s="568"/>
      <c r="G29" s="568"/>
      <c r="H29" s="568"/>
      <c r="I29" s="568">
        <v>5</v>
      </c>
      <c r="J29" s="1002">
        <v>804</v>
      </c>
      <c r="K29" s="1002">
        <v>405</v>
      </c>
      <c r="L29" s="1002">
        <v>399</v>
      </c>
      <c r="M29" s="1002">
        <v>221</v>
      </c>
      <c r="N29" s="1002"/>
      <c r="O29" s="1002">
        <v>500</v>
      </c>
      <c r="P29" s="1002"/>
      <c r="Q29" s="1002"/>
      <c r="R29" s="1002"/>
      <c r="S29" s="1020">
        <v>83</v>
      </c>
    </row>
    <row r="30" spans="1:19" ht="24" customHeight="1">
      <c r="A30" s="269" t="s">
        <v>26</v>
      </c>
      <c r="B30" s="1001">
        <v>12</v>
      </c>
      <c r="C30" s="1002"/>
      <c r="D30" s="1002">
        <v>1</v>
      </c>
      <c r="E30" s="568">
        <v>5</v>
      </c>
      <c r="F30" s="568">
        <v>1</v>
      </c>
      <c r="G30" s="568"/>
      <c r="H30" s="568"/>
      <c r="I30" s="568">
        <v>5</v>
      </c>
      <c r="J30" s="1002">
        <v>462</v>
      </c>
      <c r="K30" s="1002">
        <v>236</v>
      </c>
      <c r="L30" s="1002">
        <v>226</v>
      </c>
      <c r="M30" s="1002"/>
      <c r="N30" s="1002"/>
      <c r="O30" s="1002">
        <v>334</v>
      </c>
      <c r="P30" s="1002">
        <v>37</v>
      </c>
      <c r="Q30" s="1002"/>
      <c r="R30" s="568"/>
      <c r="S30" s="1020">
        <v>91</v>
      </c>
    </row>
    <row r="31" spans="1:19" ht="24" customHeight="1">
      <c r="A31" s="269" t="s">
        <v>27</v>
      </c>
      <c r="B31" s="1001">
        <v>9</v>
      </c>
      <c r="C31" s="1002">
        <v>3</v>
      </c>
      <c r="D31" s="1002">
        <v>1</v>
      </c>
      <c r="E31" s="568">
        <v>4</v>
      </c>
      <c r="F31" s="568"/>
      <c r="G31" s="568"/>
      <c r="H31" s="568"/>
      <c r="I31" s="568">
        <v>1</v>
      </c>
      <c r="J31" s="1002">
        <v>693</v>
      </c>
      <c r="K31" s="1002">
        <v>354</v>
      </c>
      <c r="L31" s="1002">
        <v>339</v>
      </c>
      <c r="M31" s="1002">
        <v>181</v>
      </c>
      <c r="N31" s="1002">
        <v>118</v>
      </c>
      <c r="O31" s="1002">
        <v>376</v>
      </c>
      <c r="P31" s="1002"/>
      <c r="Q31" s="1002"/>
      <c r="R31" s="568"/>
      <c r="S31" s="1020">
        <v>18</v>
      </c>
    </row>
    <row r="32" spans="1:19" ht="24" customHeight="1">
      <c r="A32" s="269" t="s">
        <v>28</v>
      </c>
      <c r="B32" s="1001">
        <v>30</v>
      </c>
      <c r="C32" s="1002"/>
      <c r="D32" s="1002">
        <v>2</v>
      </c>
      <c r="E32" s="568">
        <v>11</v>
      </c>
      <c r="F32" s="568"/>
      <c r="G32" s="568"/>
      <c r="H32" s="568">
        <v>1</v>
      </c>
      <c r="I32" s="568">
        <v>16</v>
      </c>
      <c r="J32" s="1002">
        <v>765</v>
      </c>
      <c r="K32" s="1002">
        <v>382</v>
      </c>
      <c r="L32" s="1002">
        <v>383</v>
      </c>
      <c r="M32" s="1002"/>
      <c r="N32" s="1002">
        <v>139</v>
      </c>
      <c r="O32" s="1002">
        <v>380</v>
      </c>
      <c r="P32" s="1002"/>
      <c r="Q32" s="1002"/>
      <c r="R32" s="568">
        <v>25</v>
      </c>
      <c r="S32" s="1020">
        <v>221</v>
      </c>
    </row>
    <row r="33" spans="1:19" ht="24" customHeight="1">
      <c r="A33" s="269" t="s">
        <v>29</v>
      </c>
      <c r="B33" s="1001">
        <v>12</v>
      </c>
      <c r="C33" s="1002"/>
      <c r="D33" s="1002">
        <v>1</v>
      </c>
      <c r="E33" s="568">
        <v>4</v>
      </c>
      <c r="F33" s="568">
        <v>1</v>
      </c>
      <c r="G33" s="568">
        <v>1</v>
      </c>
      <c r="H33" s="568"/>
      <c r="I33" s="568">
        <v>5</v>
      </c>
      <c r="J33" s="1002">
        <v>419</v>
      </c>
      <c r="K33" s="1002">
        <v>209</v>
      </c>
      <c r="L33" s="1002">
        <v>210</v>
      </c>
      <c r="M33" s="1002"/>
      <c r="N33" s="1002">
        <v>88</v>
      </c>
      <c r="O33" s="1002">
        <v>197</v>
      </c>
      <c r="P33" s="1002">
        <v>27</v>
      </c>
      <c r="Q33" s="1002">
        <v>15</v>
      </c>
      <c r="R33" s="568"/>
      <c r="S33" s="1020">
        <v>92</v>
      </c>
    </row>
    <row r="34" spans="1:19" ht="24" customHeight="1">
      <c r="A34" s="269" t="s">
        <v>30</v>
      </c>
      <c r="B34" s="1001">
        <v>18</v>
      </c>
      <c r="C34" s="1003"/>
      <c r="D34" s="1003">
        <v>3</v>
      </c>
      <c r="E34" s="568">
        <v>10</v>
      </c>
      <c r="F34" s="197"/>
      <c r="G34" s="197"/>
      <c r="H34" s="197"/>
      <c r="I34" s="197">
        <v>5</v>
      </c>
      <c r="J34" s="1002">
        <v>940</v>
      </c>
      <c r="K34" s="1003">
        <v>492</v>
      </c>
      <c r="L34" s="1003">
        <v>448</v>
      </c>
      <c r="M34" s="1003"/>
      <c r="N34" s="1003">
        <v>318</v>
      </c>
      <c r="O34" s="1003">
        <v>548</v>
      </c>
      <c r="P34" s="1003"/>
      <c r="Q34" s="1003"/>
      <c r="R34" s="1003"/>
      <c r="S34" s="1021">
        <v>74</v>
      </c>
    </row>
    <row r="35" spans="1:19" ht="24" customHeight="1">
      <c r="A35" s="269" t="s">
        <v>35</v>
      </c>
      <c r="B35" s="1001">
        <v>22</v>
      </c>
      <c r="C35" s="1003"/>
      <c r="D35" s="1003"/>
      <c r="E35" s="568">
        <v>9</v>
      </c>
      <c r="F35" s="197"/>
      <c r="G35" s="197"/>
      <c r="H35" s="197"/>
      <c r="I35" s="197">
        <v>13</v>
      </c>
      <c r="J35" s="1002">
        <v>642</v>
      </c>
      <c r="K35" s="1003">
        <v>325</v>
      </c>
      <c r="L35" s="1003">
        <v>317</v>
      </c>
      <c r="M35" s="1003"/>
      <c r="N35" s="1003"/>
      <c r="O35" s="1003">
        <v>426</v>
      </c>
      <c r="P35" s="1003"/>
      <c r="Q35" s="1003"/>
      <c r="R35" s="1003"/>
      <c r="S35" s="1021">
        <v>216</v>
      </c>
    </row>
    <row r="36" spans="1:19" ht="24" customHeight="1">
      <c r="A36" s="273" t="s">
        <v>36</v>
      </c>
      <c r="B36" s="1004">
        <v>28</v>
      </c>
      <c r="C36" s="1005"/>
      <c r="D36" s="1005">
        <v>3</v>
      </c>
      <c r="E36" s="1006">
        <v>12</v>
      </c>
      <c r="F36" s="1007"/>
      <c r="G36" s="1007"/>
      <c r="H36" s="1007">
        <v>1</v>
      </c>
      <c r="I36" s="1007">
        <v>12</v>
      </c>
      <c r="J36" s="1008">
        <v>1006</v>
      </c>
      <c r="K36" s="1005">
        <v>520</v>
      </c>
      <c r="L36" s="1005">
        <v>486</v>
      </c>
      <c r="M36" s="1005"/>
      <c r="N36" s="1005">
        <v>233</v>
      </c>
      <c r="O36" s="1005">
        <v>549</v>
      </c>
      <c r="P36" s="1005"/>
      <c r="Q36" s="1005"/>
      <c r="R36" s="1007">
        <v>33</v>
      </c>
      <c r="S36" s="1022">
        <v>191</v>
      </c>
    </row>
    <row r="37" spans="1:19" ht="17.25" thickBot="1">
      <c r="A37" s="1023" t="s">
        <v>988</v>
      </c>
      <c r="B37" s="491"/>
      <c r="C37" s="491"/>
      <c r="D37" s="995"/>
      <c r="E37" s="491"/>
      <c r="F37" s="491"/>
      <c r="G37" s="491"/>
      <c r="H37" s="491"/>
      <c r="I37" s="491"/>
      <c r="J37" s="491"/>
      <c r="K37" s="491"/>
      <c r="L37" s="491"/>
      <c r="M37" s="491"/>
      <c r="N37" s="491"/>
      <c r="O37" s="491"/>
      <c r="P37" s="491"/>
      <c r="Q37" s="491"/>
      <c r="R37" s="491"/>
      <c r="S37" s="1024" t="s">
        <v>890</v>
      </c>
    </row>
    <row r="38" spans="1:19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</sheetData>
  <mergeCells count="19">
    <mergeCell ref="S5:S6"/>
    <mergeCell ref="I5:I6"/>
    <mergeCell ref="J5:L5"/>
    <mergeCell ref="M5:M6"/>
    <mergeCell ref="N5:N6"/>
    <mergeCell ref="O5:O6"/>
    <mergeCell ref="P5:P6"/>
    <mergeCell ref="A4:A6"/>
    <mergeCell ref="B4:I4"/>
    <mergeCell ref="J4:S4"/>
    <mergeCell ref="B5:B6"/>
    <mergeCell ref="C5:C6"/>
    <mergeCell ref="D5:D6"/>
    <mergeCell ref="E5:E6"/>
    <mergeCell ref="F5:F6"/>
    <mergeCell ref="G5:G6"/>
    <mergeCell ref="H5:H6"/>
    <mergeCell ref="Q5:Q6"/>
    <mergeCell ref="R5:R6"/>
  </mergeCells>
  <phoneticPr fontId="3" type="noConversion"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workbookViewId="0"/>
  </sheetViews>
  <sheetFormatPr defaultRowHeight="16.5"/>
  <cols>
    <col min="1" max="1" width="12.625" customWidth="1"/>
    <col min="2" max="6" width="10.625" customWidth="1"/>
    <col min="7" max="7" width="10.625" style="84" customWidth="1"/>
    <col min="8" max="8" width="10.625" customWidth="1"/>
    <col min="9" max="9" width="10.625" style="84" customWidth="1"/>
    <col min="10" max="10" width="10.625" customWidth="1"/>
    <col min="11" max="11" width="10.625" style="84" customWidth="1"/>
    <col min="12" max="12" width="10.625" customWidth="1"/>
    <col min="13" max="13" width="10.625" style="84" customWidth="1"/>
    <col min="14" max="14" width="10.625" customWidth="1"/>
    <col min="15" max="15" width="10.625" style="84" customWidth="1"/>
    <col min="16" max="16" width="10.625" customWidth="1"/>
    <col min="17" max="17" width="10.625" style="84" customWidth="1"/>
    <col min="18" max="18" width="10.625" customWidth="1"/>
    <col min="19" max="19" width="10.625" style="84" customWidth="1"/>
  </cols>
  <sheetData>
    <row r="1" spans="1:20" ht="24" customHeight="1">
      <c r="A1" s="135" t="s">
        <v>1023</v>
      </c>
      <c r="B1" s="11"/>
      <c r="C1" s="8"/>
      <c r="D1" s="11"/>
      <c r="E1" s="11"/>
      <c r="F1" s="11"/>
      <c r="G1" s="11"/>
      <c r="H1" s="11"/>
      <c r="I1" s="11"/>
      <c r="J1" s="11"/>
      <c r="K1" s="11"/>
      <c r="L1" s="4"/>
      <c r="M1" s="115"/>
      <c r="N1" s="4"/>
      <c r="O1" s="115"/>
      <c r="P1" s="4"/>
      <c r="Q1" s="115"/>
      <c r="R1" s="4"/>
      <c r="S1" s="115"/>
    </row>
    <row r="2" spans="1:20" ht="17.25" thickBot="1">
      <c r="A2" s="8"/>
      <c r="B2" s="11"/>
      <c r="C2" s="4"/>
      <c r="D2" s="11"/>
      <c r="E2" s="11"/>
      <c r="F2" s="11"/>
      <c r="G2" s="11"/>
      <c r="H2" s="11"/>
      <c r="I2" s="11"/>
      <c r="J2" s="11"/>
      <c r="K2" s="11"/>
      <c r="L2" s="4"/>
      <c r="M2" s="115"/>
      <c r="N2" s="4"/>
      <c r="O2" s="115"/>
      <c r="P2" s="4"/>
      <c r="Q2" s="115"/>
      <c r="R2" s="4"/>
      <c r="S2" s="115"/>
    </row>
    <row r="3" spans="1:20">
      <c r="A3" s="493" t="s">
        <v>39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263"/>
      <c r="M3" s="263"/>
      <c r="N3" s="263"/>
      <c r="O3" s="263"/>
      <c r="P3" s="263"/>
      <c r="Q3" s="263"/>
      <c r="R3" s="263"/>
      <c r="S3" s="74" t="s">
        <v>895</v>
      </c>
      <c r="T3" s="49"/>
    </row>
    <row r="4" spans="1:20" ht="36.75" customHeight="1">
      <c r="A4" s="1496" t="s">
        <v>141</v>
      </c>
      <c r="B4" s="1666" t="s">
        <v>896</v>
      </c>
      <c r="C4" s="1667"/>
      <c r="D4" s="1668"/>
      <c r="E4" s="1332" t="s">
        <v>990</v>
      </c>
      <c r="F4" s="1364"/>
      <c r="G4" s="1364"/>
      <c r="H4" s="1364"/>
      <c r="I4" s="1364"/>
      <c r="J4" s="1364"/>
      <c r="K4" s="1364"/>
      <c r="L4" s="1364"/>
      <c r="M4" s="1364"/>
      <c r="N4" s="1364"/>
      <c r="O4" s="1364"/>
      <c r="P4" s="1364"/>
      <c r="Q4" s="1364"/>
      <c r="R4" s="1364"/>
      <c r="S4" s="1351"/>
    </row>
    <row r="5" spans="1:20" s="84" customFormat="1" ht="36.75" customHeight="1">
      <c r="A5" s="1496"/>
      <c r="B5" s="1045"/>
      <c r="C5" s="1319" t="s">
        <v>516</v>
      </c>
      <c r="D5" s="1587" t="s">
        <v>517</v>
      </c>
      <c r="E5" s="715"/>
      <c r="F5" s="1325" t="s">
        <v>897</v>
      </c>
      <c r="G5" s="1545"/>
      <c r="H5" s="1649" t="s">
        <v>65</v>
      </c>
      <c r="I5" s="1326"/>
      <c r="J5" s="1649" t="s">
        <v>66</v>
      </c>
      <c r="K5" s="1326"/>
      <c r="L5" s="1649" t="s">
        <v>67</v>
      </c>
      <c r="M5" s="1326"/>
      <c r="N5" s="1649" t="s">
        <v>68</v>
      </c>
      <c r="O5" s="1326"/>
      <c r="P5" s="1649" t="s">
        <v>69</v>
      </c>
      <c r="Q5" s="1326"/>
      <c r="R5" s="1325" t="s">
        <v>518</v>
      </c>
      <c r="S5" s="1541"/>
    </row>
    <row r="6" spans="1:20" ht="55.5" customHeight="1">
      <c r="A6" s="1496"/>
      <c r="B6" s="719"/>
      <c r="C6" s="1355"/>
      <c r="D6" s="1596"/>
      <c r="E6" s="712"/>
      <c r="F6" s="943" t="s">
        <v>98</v>
      </c>
      <c r="G6" s="943" t="s">
        <v>100</v>
      </c>
      <c r="H6" s="943" t="s">
        <v>98</v>
      </c>
      <c r="I6" s="943" t="s">
        <v>100</v>
      </c>
      <c r="J6" s="943" t="s">
        <v>98</v>
      </c>
      <c r="K6" s="943" t="s">
        <v>100</v>
      </c>
      <c r="L6" s="943" t="s">
        <v>98</v>
      </c>
      <c r="M6" s="943" t="s">
        <v>100</v>
      </c>
      <c r="N6" s="943" t="s">
        <v>98</v>
      </c>
      <c r="O6" s="943" t="s">
        <v>100</v>
      </c>
      <c r="P6" s="943" t="s">
        <v>98</v>
      </c>
      <c r="Q6" s="943" t="s">
        <v>100</v>
      </c>
      <c r="R6" s="943" t="s">
        <v>98</v>
      </c>
      <c r="S6" s="947" t="s">
        <v>100</v>
      </c>
    </row>
    <row r="7" spans="1:20" ht="24" customHeight="1">
      <c r="A7" s="267" t="s">
        <v>5</v>
      </c>
      <c r="B7" s="1025">
        <v>83909</v>
      </c>
      <c r="C7" s="1026">
        <v>36906</v>
      </c>
      <c r="D7" s="1026">
        <v>47003</v>
      </c>
      <c r="E7" s="1026">
        <v>83909</v>
      </c>
      <c r="F7" s="1026">
        <v>21852</v>
      </c>
      <c r="G7" s="1026"/>
      <c r="H7" s="1026">
        <v>27171</v>
      </c>
      <c r="I7" s="1026"/>
      <c r="J7" s="1026">
        <v>7708</v>
      </c>
      <c r="K7" s="1026"/>
      <c r="L7" s="1026">
        <v>14150</v>
      </c>
      <c r="M7" s="1026"/>
      <c r="N7" s="1026">
        <v>8282</v>
      </c>
      <c r="O7" s="1026"/>
      <c r="P7" s="1026">
        <v>2966</v>
      </c>
      <c r="Q7" s="1027"/>
      <c r="R7" s="1028">
        <v>1780</v>
      </c>
      <c r="S7" s="182"/>
    </row>
    <row r="8" spans="1:20" ht="24" customHeight="1">
      <c r="A8" s="269" t="s">
        <v>37</v>
      </c>
      <c r="B8" s="1029">
        <v>89691</v>
      </c>
      <c r="C8" s="1030">
        <v>39076</v>
      </c>
      <c r="D8" s="1030">
        <v>50615</v>
      </c>
      <c r="E8" s="1030">
        <v>89691</v>
      </c>
      <c r="F8" s="1030">
        <v>22089</v>
      </c>
      <c r="G8" s="1030"/>
      <c r="H8" s="1030">
        <v>30843</v>
      </c>
      <c r="I8" s="1030"/>
      <c r="J8" s="1030">
        <v>7907</v>
      </c>
      <c r="K8" s="1030"/>
      <c r="L8" s="1030">
        <v>14473</v>
      </c>
      <c r="M8" s="1030"/>
      <c r="N8" s="1030">
        <v>9046</v>
      </c>
      <c r="O8" s="1030"/>
      <c r="P8" s="1030">
        <v>3352</v>
      </c>
      <c r="Q8" s="1031"/>
      <c r="R8" s="1030">
        <v>1981</v>
      </c>
      <c r="S8" s="1046"/>
    </row>
    <row r="9" spans="1:20" ht="24" customHeight="1">
      <c r="A9" s="269" t="s">
        <v>7</v>
      </c>
      <c r="B9" s="1032">
        <v>96386</v>
      </c>
      <c r="C9" s="1033">
        <v>41765</v>
      </c>
      <c r="D9" s="1033">
        <v>54621</v>
      </c>
      <c r="E9" s="1034">
        <v>96386</v>
      </c>
      <c r="F9" s="1033">
        <v>23874</v>
      </c>
      <c r="G9" s="1033"/>
      <c r="H9" s="1033">
        <v>34522</v>
      </c>
      <c r="I9" s="1033"/>
      <c r="J9" s="1033">
        <v>8013</v>
      </c>
      <c r="K9" s="1033"/>
      <c r="L9" s="1033">
        <v>14801</v>
      </c>
      <c r="M9" s="1033"/>
      <c r="N9" s="1033">
        <v>9628</v>
      </c>
      <c r="O9" s="1033"/>
      <c r="P9" s="1033">
        <v>3760</v>
      </c>
      <c r="Q9" s="1035"/>
      <c r="R9" s="1035">
        <v>1788</v>
      </c>
      <c r="S9" s="1047"/>
    </row>
    <row r="10" spans="1:20" ht="24" customHeight="1">
      <c r="A10" s="269" t="s">
        <v>8</v>
      </c>
      <c r="B10" s="1036">
        <v>85176</v>
      </c>
      <c r="C10" s="1037">
        <v>36761</v>
      </c>
      <c r="D10" s="1037">
        <v>48415</v>
      </c>
      <c r="E10" s="1038">
        <v>85176</v>
      </c>
      <c r="F10" s="1037">
        <v>21630</v>
      </c>
      <c r="G10" s="1037"/>
      <c r="H10" s="1037">
        <v>28005</v>
      </c>
      <c r="I10" s="1037"/>
      <c r="J10" s="1037">
        <v>7445</v>
      </c>
      <c r="K10" s="1037"/>
      <c r="L10" s="1037">
        <v>12318</v>
      </c>
      <c r="M10" s="1037"/>
      <c r="N10" s="1037">
        <v>9817</v>
      </c>
      <c r="O10" s="1037"/>
      <c r="P10" s="1037">
        <v>4075</v>
      </c>
      <c r="Q10" s="1039"/>
      <c r="R10" s="1039">
        <v>1886</v>
      </c>
      <c r="S10" s="1047"/>
    </row>
    <row r="11" spans="1:20" ht="24" customHeight="1">
      <c r="A11" s="273" t="s">
        <v>9</v>
      </c>
      <c r="B11" s="1040">
        <v>93409</v>
      </c>
      <c r="C11" s="1041">
        <v>40420</v>
      </c>
      <c r="D11" s="1041">
        <v>52989</v>
      </c>
      <c r="E11" s="1042">
        <v>93409</v>
      </c>
      <c r="F11" s="1041">
        <v>22715</v>
      </c>
      <c r="G11" s="1041"/>
      <c r="H11" s="1041">
        <v>31500</v>
      </c>
      <c r="I11" s="1041"/>
      <c r="J11" s="1041">
        <v>8916</v>
      </c>
      <c r="K11" s="1041"/>
      <c r="L11" s="1041">
        <v>12573</v>
      </c>
      <c r="M11" s="1041"/>
      <c r="N11" s="1041">
        <v>10775</v>
      </c>
      <c r="O11" s="1041"/>
      <c r="P11" s="1041">
        <v>4749</v>
      </c>
      <c r="Q11" s="1041"/>
      <c r="R11" s="1041">
        <v>2181</v>
      </c>
      <c r="S11" s="1048"/>
    </row>
    <row r="12" spans="1:20" s="84" customFormat="1" ht="24" customHeight="1">
      <c r="A12" s="275" t="s">
        <v>880</v>
      </c>
      <c r="B12" s="1043">
        <v>100161</v>
      </c>
      <c r="C12" s="1044">
        <v>43404</v>
      </c>
      <c r="D12" s="1044">
        <v>56757</v>
      </c>
      <c r="E12" s="1043">
        <v>100161</v>
      </c>
      <c r="F12" s="1044">
        <v>23081</v>
      </c>
      <c r="G12" s="1044"/>
      <c r="H12" s="1044">
        <v>34083</v>
      </c>
      <c r="I12" s="1044"/>
      <c r="J12" s="1044">
        <v>10945</v>
      </c>
      <c r="K12" s="1044"/>
      <c r="L12" s="1044">
        <v>12407</v>
      </c>
      <c r="M12" s="1044"/>
      <c r="N12" s="1044">
        <v>11797</v>
      </c>
      <c r="O12" s="1044"/>
      <c r="P12" s="1044">
        <v>5281</v>
      </c>
      <c r="Q12" s="1044"/>
      <c r="R12" s="1044">
        <v>2567</v>
      </c>
      <c r="S12" s="1049"/>
    </row>
    <row r="13" spans="1:20">
      <c r="A13" s="137" t="s">
        <v>894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40"/>
      <c r="N13" s="37"/>
      <c r="O13" s="37"/>
      <c r="P13" s="37"/>
      <c r="Q13" s="37"/>
      <c r="R13" s="37"/>
      <c r="S13" s="1050"/>
    </row>
    <row r="14" spans="1:20" ht="17.25" thickBot="1">
      <c r="A14" s="79" t="s">
        <v>989</v>
      </c>
      <c r="B14" s="1051"/>
      <c r="C14" s="1051"/>
      <c r="D14" s="1051"/>
      <c r="E14" s="1051"/>
      <c r="F14" s="1051"/>
      <c r="G14" s="1051"/>
      <c r="H14" s="1051"/>
      <c r="I14" s="1051"/>
      <c r="J14" s="1051"/>
      <c r="K14" s="1051"/>
      <c r="L14" s="1051"/>
      <c r="M14" s="1051"/>
      <c r="N14" s="1051"/>
      <c r="O14" s="605"/>
      <c r="P14" s="605"/>
      <c r="Q14" s="605"/>
      <c r="R14" s="605"/>
      <c r="S14" s="1052" t="s">
        <v>544</v>
      </c>
      <c r="T14" s="139"/>
    </row>
  </sheetData>
  <mergeCells count="12">
    <mergeCell ref="A4:A6"/>
    <mergeCell ref="B4:D4"/>
    <mergeCell ref="E4:S4"/>
    <mergeCell ref="C5:C6"/>
    <mergeCell ref="D5:D6"/>
    <mergeCell ref="F5:G5"/>
    <mergeCell ref="H5:I5"/>
    <mergeCell ref="J5:K5"/>
    <mergeCell ref="L5:M5"/>
    <mergeCell ref="N5:O5"/>
    <mergeCell ref="P5:Q5"/>
    <mergeCell ref="R5:S5"/>
  </mergeCells>
  <phoneticPr fontId="3" type="noConversion"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sqref="A1:M1"/>
    </sheetView>
  </sheetViews>
  <sheetFormatPr defaultRowHeight="16.5"/>
  <cols>
    <col min="1" max="13" width="13" customWidth="1"/>
  </cols>
  <sheetData>
    <row r="1" spans="1:13" ht="24" customHeight="1">
      <c r="A1" s="1669" t="s">
        <v>1024</v>
      </c>
      <c r="B1" s="1669"/>
      <c r="C1" s="1669"/>
      <c r="D1" s="1669"/>
      <c r="E1" s="1669"/>
      <c r="F1" s="1669"/>
      <c r="G1" s="1669"/>
      <c r="H1" s="1669"/>
      <c r="I1" s="1669"/>
      <c r="J1" s="1669"/>
      <c r="K1" s="1669"/>
      <c r="L1" s="1669"/>
      <c r="M1" s="1669"/>
    </row>
    <row r="2" spans="1:13" ht="17.25" thickBot="1">
      <c r="A2" s="1247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>
      <c r="A3" s="1062" t="s">
        <v>39</v>
      </c>
      <c r="B3" s="1063"/>
      <c r="C3" s="1063"/>
      <c r="D3" s="1063"/>
      <c r="E3" s="1063"/>
      <c r="F3" s="1063"/>
      <c r="G3" s="1063"/>
      <c r="H3" s="1063"/>
      <c r="I3" s="1063"/>
      <c r="J3" s="1063"/>
      <c r="K3" s="1063"/>
      <c r="L3" s="1063"/>
      <c r="M3" s="141" t="s">
        <v>899</v>
      </c>
    </row>
    <row r="4" spans="1:13" ht="53.25" customHeight="1">
      <c r="A4" s="1496" t="s">
        <v>991</v>
      </c>
      <c r="B4" s="1332" t="s">
        <v>185</v>
      </c>
      <c r="C4" s="1672"/>
      <c r="D4" s="1673"/>
      <c r="E4" s="1325" t="s">
        <v>520</v>
      </c>
      <c r="F4" s="1343"/>
      <c r="G4" s="1343"/>
      <c r="H4" s="1325" t="s">
        <v>530</v>
      </c>
      <c r="I4" s="1343"/>
      <c r="J4" s="1326"/>
      <c r="K4" s="1325" t="s">
        <v>529</v>
      </c>
      <c r="L4" s="1343"/>
      <c r="M4" s="1590"/>
    </row>
    <row r="5" spans="1:13" ht="46.5" customHeight="1">
      <c r="A5" s="1496"/>
      <c r="B5" s="714"/>
      <c r="C5" s="720" t="s">
        <v>98</v>
      </c>
      <c r="D5" s="720" t="s">
        <v>519</v>
      </c>
      <c r="E5" s="713" t="s">
        <v>521</v>
      </c>
      <c r="F5" s="713" t="s">
        <v>525</v>
      </c>
      <c r="G5" s="720" t="s">
        <v>526</v>
      </c>
      <c r="H5" s="713" t="s">
        <v>522</v>
      </c>
      <c r="I5" s="713" t="s">
        <v>524</v>
      </c>
      <c r="J5" s="720" t="s">
        <v>527</v>
      </c>
      <c r="K5" s="713" t="s">
        <v>898</v>
      </c>
      <c r="L5" s="713" t="s">
        <v>523</v>
      </c>
      <c r="M5" s="1064" t="s">
        <v>528</v>
      </c>
    </row>
    <row r="6" spans="1:13" ht="24" customHeight="1">
      <c r="A6" s="1065" t="s">
        <v>5</v>
      </c>
      <c r="B6" s="1053">
        <v>11781</v>
      </c>
      <c r="C6" s="1054">
        <v>2797</v>
      </c>
      <c r="D6" s="1054">
        <v>8984</v>
      </c>
      <c r="E6" s="1055">
        <v>2033</v>
      </c>
      <c r="F6" s="1055">
        <v>426</v>
      </c>
      <c r="G6" s="1055">
        <v>1607</v>
      </c>
      <c r="H6" s="1055">
        <v>0</v>
      </c>
      <c r="I6" s="1055">
        <v>0</v>
      </c>
      <c r="J6" s="1055">
        <v>0</v>
      </c>
      <c r="K6" s="1055">
        <v>9748</v>
      </c>
      <c r="L6" s="1055">
        <v>2371</v>
      </c>
      <c r="M6" s="1066">
        <v>7377</v>
      </c>
    </row>
    <row r="7" spans="1:13" ht="24" customHeight="1">
      <c r="A7" s="909" t="s">
        <v>6</v>
      </c>
      <c r="B7" s="679">
        <v>11024</v>
      </c>
      <c r="C7" s="680">
        <v>2815</v>
      </c>
      <c r="D7" s="680">
        <v>8209</v>
      </c>
      <c r="E7" s="680">
        <v>2387</v>
      </c>
      <c r="F7" s="680">
        <v>527</v>
      </c>
      <c r="G7" s="680">
        <v>1860</v>
      </c>
      <c r="H7" s="680">
        <v>0</v>
      </c>
      <c r="I7" s="680">
        <v>0</v>
      </c>
      <c r="J7" s="680">
        <v>0</v>
      </c>
      <c r="K7" s="680">
        <v>8637</v>
      </c>
      <c r="L7" s="680">
        <v>2288</v>
      </c>
      <c r="M7" s="690">
        <v>6349</v>
      </c>
    </row>
    <row r="8" spans="1:13" ht="24" customHeight="1">
      <c r="A8" s="909" t="s">
        <v>7</v>
      </c>
      <c r="B8" s="1056">
        <v>11205</v>
      </c>
      <c r="C8" s="1057">
        <v>2789</v>
      </c>
      <c r="D8" s="1057">
        <v>8416</v>
      </c>
      <c r="E8" s="1058">
        <v>2483</v>
      </c>
      <c r="F8" s="1058">
        <v>488</v>
      </c>
      <c r="G8" s="1058">
        <v>1995</v>
      </c>
      <c r="H8" s="1058">
        <v>0</v>
      </c>
      <c r="I8" s="1058">
        <v>0</v>
      </c>
      <c r="J8" s="1058"/>
      <c r="K8" s="1058">
        <v>8722</v>
      </c>
      <c r="L8" s="1058">
        <v>2301</v>
      </c>
      <c r="M8" s="1067">
        <v>6421</v>
      </c>
    </row>
    <row r="9" spans="1:13" ht="24" customHeight="1">
      <c r="A9" s="909" t="s">
        <v>8</v>
      </c>
      <c r="B9" s="1056">
        <v>12020</v>
      </c>
      <c r="C9" s="1057">
        <v>3023</v>
      </c>
      <c r="D9" s="1057">
        <v>8997</v>
      </c>
      <c r="E9" s="1058">
        <v>2508</v>
      </c>
      <c r="F9" s="1058">
        <v>594</v>
      </c>
      <c r="G9" s="1058">
        <v>1914</v>
      </c>
      <c r="H9" s="1058">
        <v>0</v>
      </c>
      <c r="I9" s="1058">
        <v>0</v>
      </c>
      <c r="J9" s="1058">
        <v>0</v>
      </c>
      <c r="K9" s="1058">
        <v>9512</v>
      </c>
      <c r="L9" s="1058">
        <v>2429</v>
      </c>
      <c r="M9" s="1067">
        <v>7083</v>
      </c>
    </row>
    <row r="10" spans="1:13" ht="24" customHeight="1">
      <c r="A10" s="911" t="s">
        <v>9</v>
      </c>
      <c r="B10" s="1059">
        <v>13018</v>
      </c>
      <c r="C10" s="1060">
        <v>3366</v>
      </c>
      <c r="D10" s="1060">
        <v>9652</v>
      </c>
      <c r="E10" s="1060">
        <v>2645</v>
      </c>
      <c r="F10" s="1060">
        <v>681</v>
      </c>
      <c r="G10" s="1060">
        <v>1964</v>
      </c>
      <c r="H10" s="1060">
        <v>0</v>
      </c>
      <c r="I10" s="1060">
        <v>0</v>
      </c>
      <c r="J10" s="1060">
        <v>0</v>
      </c>
      <c r="K10" s="1060">
        <v>10373</v>
      </c>
      <c r="L10" s="1060">
        <v>2685</v>
      </c>
      <c r="M10" s="1068">
        <v>7688</v>
      </c>
    </row>
    <row r="11" spans="1:13" s="84" customFormat="1" ht="24" customHeight="1">
      <c r="A11" s="913" t="s">
        <v>880</v>
      </c>
      <c r="B11" s="1061">
        <v>13992.000000000002</v>
      </c>
      <c r="C11" s="1061">
        <v>3578.9999999999995</v>
      </c>
      <c r="D11" s="1061">
        <v>10412.999999999998</v>
      </c>
      <c r="E11" s="1061">
        <v>3074.9999999999991</v>
      </c>
      <c r="F11" s="1061">
        <v>830</v>
      </c>
      <c r="G11" s="1061">
        <v>2245</v>
      </c>
      <c r="H11" s="1061">
        <v>0</v>
      </c>
      <c r="I11" s="1061">
        <v>0</v>
      </c>
      <c r="J11" s="1061">
        <v>0</v>
      </c>
      <c r="K11" s="1061">
        <v>10916.999999999998</v>
      </c>
      <c r="L11" s="1061">
        <v>2749</v>
      </c>
      <c r="M11" s="1069">
        <v>8168</v>
      </c>
    </row>
    <row r="12" spans="1:13" ht="24" customHeight="1">
      <c r="A12" s="1070"/>
      <c r="B12" s="716">
        <f>SUM(B13:B35)</f>
        <v>13992.000000000002</v>
      </c>
      <c r="C12" s="1146">
        <f t="shared" ref="C12:M12" si="0">SUM(C13:C35)</f>
        <v>3578.9999999999995</v>
      </c>
      <c r="D12" s="1146">
        <f t="shared" si="0"/>
        <v>10412.999999999998</v>
      </c>
      <c r="E12" s="1146">
        <f t="shared" si="0"/>
        <v>3074.9999999999991</v>
      </c>
      <c r="F12" s="1146">
        <f t="shared" si="0"/>
        <v>830</v>
      </c>
      <c r="G12" s="1146">
        <f t="shared" si="0"/>
        <v>2245</v>
      </c>
      <c r="H12" s="1146">
        <f t="shared" si="0"/>
        <v>0</v>
      </c>
      <c r="I12" s="1146">
        <f t="shared" si="0"/>
        <v>0</v>
      </c>
      <c r="J12" s="1146">
        <f t="shared" si="0"/>
        <v>0</v>
      </c>
      <c r="K12" s="1146">
        <f t="shared" si="0"/>
        <v>10916.999999999998</v>
      </c>
      <c r="L12" s="1146">
        <f t="shared" si="0"/>
        <v>2749</v>
      </c>
      <c r="M12" s="1197">
        <f t="shared" si="0"/>
        <v>8168</v>
      </c>
    </row>
    <row r="13" spans="1:13" ht="24" customHeight="1">
      <c r="A13" s="269" t="s">
        <v>10</v>
      </c>
      <c r="B13" s="679">
        <f t="shared" ref="B13:B35" si="1">SUM(C13:D13)</f>
        <v>655.90054389289492</v>
      </c>
      <c r="C13" s="680">
        <f t="shared" ref="C13:D35" si="2">F13+I13+L13</f>
        <v>167.61490086054849</v>
      </c>
      <c r="D13" s="680">
        <f t="shared" si="2"/>
        <v>488.28564303234646</v>
      </c>
      <c r="E13" s="680">
        <f t="shared" ref="E13:E35" si="3">SUM(F13:G13)</f>
        <v>135.46255506607929</v>
      </c>
      <c r="F13" s="1193">
        <v>36.563876651982383</v>
      </c>
      <c r="G13" s="1194">
        <v>98.898678414096921</v>
      </c>
      <c r="H13" s="680"/>
      <c r="I13" s="680"/>
      <c r="J13" s="680"/>
      <c r="K13" s="680">
        <f t="shared" ref="K13:K35" si="4">SUM(L13:M13)</f>
        <v>520.43798882681563</v>
      </c>
      <c r="L13" s="680">
        <v>131.0510242085661</v>
      </c>
      <c r="M13" s="690">
        <v>389.38696461824952</v>
      </c>
    </row>
    <row r="14" spans="1:13" ht="24" customHeight="1">
      <c r="A14" s="269" t="s">
        <v>11</v>
      </c>
      <c r="B14" s="679">
        <f t="shared" si="1"/>
        <v>1049.2937070853741</v>
      </c>
      <c r="C14" s="680">
        <f t="shared" si="2"/>
        <v>270.19109426656496</v>
      </c>
      <c r="D14" s="680">
        <f t="shared" si="2"/>
        <v>779.10261281880901</v>
      </c>
      <c r="E14" s="680">
        <f t="shared" si="3"/>
        <v>329.62555066079295</v>
      </c>
      <c r="F14" s="1193">
        <v>88.972099853157118</v>
      </c>
      <c r="G14" s="1194">
        <v>240.65345080763583</v>
      </c>
      <c r="H14" s="680"/>
      <c r="I14" s="680"/>
      <c r="J14" s="680"/>
      <c r="K14" s="680">
        <f t="shared" si="4"/>
        <v>719.66815642458096</v>
      </c>
      <c r="L14" s="680">
        <v>181.21899441340781</v>
      </c>
      <c r="M14" s="690">
        <v>538.44916201117314</v>
      </c>
    </row>
    <row r="15" spans="1:13" ht="24" customHeight="1">
      <c r="A15" s="269" t="s">
        <v>12</v>
      </c>
      <c r="B15" s="679">
        <f t="shared" si="1"/>
        <v>313.9340683680752</v>
      </c>
      <c r="C15" s="680">
        <f t="shared" si="2"/>
        <v>80.686904732606493</v>
      </c>
      <c r="D15" s="680">
        <f t="shared" si="2"/>
        <v>233.24716363546872</v>
      </c>
      <c r="E15" s="680">
        <f t="shared" si="3"/>
        <v>90.308370044052865</v>
      </c>
      <c r="F15" s="1193">
        <v>24.375917767988252</v>
      </c>
      <c r="G15" s="1194">
        <v>65.932452276064609</v>
      </c>
      <c r="H15" s="680"/>
      <c r="I15" s="680"/>
      <c r="J15" s="680"/>
      <c r="K15" s="680">
        <f t="shared" si="4"/>
        <v>223.62569832402235</v>
      </c>
      <c r="L15" s="680">
        <v>56.310986964618245</v>
      </c>
      <c r="M15" s="690">
        <v>167.3147113594041</v>
      </c>
    </row>
    <row r="16" spans="1:13" ht="24" customHeight="1">
      <c r="A16" s="269" t="s">
        <v>13</v>
      </c>
      <c r="B16" s="679">
        <f t="shared" si="1"/>
        <v>312.60602958186695</v>
      </c>
      <c r="C16" s="680">
        <f t="shared" si="2"/>
        <v>79.371223717996045</v>
      </c>
      <c r="D16" s="680">
        <f t="shared" si="2"/>
        <v>233.23480586387092</v>
      </c>
      <c r="E16" s="680">
        <f t="shared" si="3"/>
        <v>36.12334801762114</v>
      </c>
      <c r="F16" s="1193">
        <v>9.7503671071953004</v>
      </c>
      <c r="G16" s="1194">
        <v>26.372980910425841</v>
      </c>
      <c r="H16" s="680"/>
      <c r="I16" s="680"/>
      <c r="J16" s="680"/>
      <c r="K16" s="680">
        <f t="shared" si="4"/>
        <v>276.48268156424581</v>
      </c>
      <c r="L16" s="680">
        <v>69.620856610800743</v>
      </c>
      <c r="M16" s="690">
        <v>206.86182495344508</v>
      </c>
    </row>
    <row r="17" spans="1:13" ht="24" customHeight="1">
      <c r="A17" s="269" t="s">
        <v>14</v>
      </c>
      <c r="B17" s="679">
        <f t="shared" si="1"/>
        <v>371.79686953953683</v>
      </c>
      <c r="C17" s="680">
        <f t="shared" si="2"/>
        <v>93.948926570357429</v>
      </c>
      <c r="D17" s="680">
        <f t="shared" si="2"/>
        <v>277.84794296917943</v>
      </c>
      <c r="E17" s="680">
        <f t="shared" si="3"/>
        <v>18.06167400881057</v>
      </c>
      <c r="F17" s="1193">
        <v>4.8751835535976502</v>
      </c>
      <c r="G17" s="1194">
        <v>13.186490455212921</v>
      </c>
      <c r="H17" s="680"/>
      <c r="I17" s="680"/>
      <c r="J17" s="680"/>
      <c r="K17" s="680">
        <f t="shared" si="4"/>
        <v>353.73519553072629</v>
      </c>
      <c r="L17" s="680">
        <v>89.073743016759778</v>
      </c>
      <c r="M17" s="690">
        <v>264.66145251396648</v>
      </c>
    </row>
    <row r="18" spans="1:13" ht="24" customHeight="1">
      <c r="A18" s="269" t="s">
        <v>34</v>
      </c>
      <c r="B18" s="679">
        <f t="shared" si="1"/>
        <v>823.50233061797064</v>
      </c>
      <c r="C18" s="680">
        <f t="shared" si="2"/>
        <v>209.9821015758948</v>
      </c>
      <c r="D18" s="680">
        <f t="shared" si="2"/>
        <v>613.52022904207581</v>
      </c>
      <c r="E18" s="680">
        <f t="shared" si="3"/>
        <v>144.49339207048456</v>
      </c>
      <c r="F18" s="1193">
        <v>39.001468428781202</v>
      </c>
      <c r="G18" s="1194">
        <v>105.49192364170337</v>
      </c>
      <c r="H18" s="680"/>
      <c r="I18" s="680"/>
      <c r="J18" s="680"/>
      <c r="K18" s="680">
        <f t="shared" si="4"/>
        <v>679.00893854748597</v>
      </c>
      <c r="L18" s="680">
        <v>170.98063314711359</v>
      </c>
      <c r="M18" s="690">
        <v>508.0283054003724</v>
      </c>
    </row>
    <row r="19" spans="1:13" ht="24" customHeight="1">
      <c r="A19" s="269" t="s">
        <v>16</v>
      </c>
      <c r="B19" s="679">
        <f t="shared" si="1"/>
        <v>986.38418526813177</v>
      </c>
      <c r="C19" s="680">
        <f t="shared" si="2"/>
        <v>258.43852369584658</v>
      </c>
      <c r="D19" s="680">
        <f t="shared" si="2"/>
        <v>727.94566157228519</v>
      </c>
      <c r="E19" s="680">
        <f t="shared" si="3"/>
        <v>555.39647577092501</v>
      </c>
      <c r="F19" s="1193">
        <v>149.91189427312776</v>
      </c>
      <c r="G19" s="1194">
        <v>405.48458149779731</v>
      </c>
      <c r="H19" s="680"/>
      <c r="I19" s="680"/>
      <c r="J19" s="680"/>
      <c r="K19" s="680">
        <f t="shared" si="4"/>
        <v>430.98770949720671</v>
      </c>
      <c r="L19" s="680">
        <v>108.52662942271881</v>
      </c>
      <c r="M19" s="690">
        <v>322.46108007448788</v>
      </c>
    </row>
    <row r="20" spans="1:13" ht="24" customHeight="1">
      <c r="A20" s="269" t="s">
        <v>17</v>
      </c>
      <c r="B20" s="679">
        <f t="shared" si="1"/>
        <v>324.80379494499545</v>
      </c>
      <c r="C20" s="680">
        <f t="shared" si="2"/>
        <v>82.442732097884317</v>
      </c>
      <c r="D20" s="680">
        <f t="shared" si="2"/>
        <v>242.36106284711113</v>
      </c>
      <c r="E20" s="680">
        <f t="shared" si="3"/>
        <v>36.12334801762114</v>
      </c>
      <c r="F20" s="1193">
        <v>9.7503671071953004</v>
      </c>
      <c r="G20" s="1194">
        <v>26.372980910425841</v>
      </c>
      <c r="H20" s="680"/>
      <c r="I20" s="680"/>
      <c r="J20" s="680"/>
      <c r="K20" s="680">
        <f t="shared" si="4"/>
        <v>288.68044692737431</v>
      </c>
      <c r="L20" s="680">
        <v>72.692364990689015</v>
      </c>
      <c r="M20" s="690">
        <v>215.98808193668529</v>
      </c>
    </row>
    <row r="21" spans="1:13" ht="24" customHeight="1">
      <c r="A21" s="269" t="s">
        <v>18</v>
      </c>
      <c r="B21" s="679">
        <f t="shared" si="1"/>
        <v>401.13686412521838</v>
      </c>
      <c r="C21" s="680">
        <f t="shared" si="2"/>
        <v>102.23650070960385</v>
      </c>
      <c r="D21" s="680">
        <f t="shared" si="2"/>
        <v>298.90036341561455</v>
      </c>
      <c r="E21" s="680">
        <f t="shared" si="3"/>
        <v>67.731277533039645</v>
      </c>
      <c r="F21" s="1193">
        <v>18.281938325991192</v>
      </c>
      <c r="G21" s="1194">
        <v>49.44933920704846</v>
      </c>
      <c r="H21" s="680"/>
      <c r="I21" s="680"/>
      <c r="J21" s="680"/>
      <c r="K21" s="680">
        <f t="shared" si="4"/>
        <v>333.40558659217879</v>
      </c>
      <c r="L21" s="680">
        <v>83.954562383612654</v>
      </c>
      <c r="M21" s="690">
        <v>249.45102420856611</v>
      </c>
    </row>
    <row r="22" spans="1:13" ht="24" customHeight="1">
      <c r="A22" s="269" t="s">
        <v>19</v>
      </c>
      <c r="B22" s="679">
        <f t="shared" si="1"/>
        <v>500.49652253094769</v>
      </c>
      <c r="C22" s="680">
        <f t="shared" si="2"/>
        <v>128.31920852509043</v>
      </c>
      <c r="D22" s="680">
        <f t="shared" si="2"/>
        <v>372.17731400585728</v>
      </c>
      <c r="E22" s="680">
        <f t="shared" si="3"/>
        <v>126.43171806167402</v>
      </c>
      <c r="F22" s="1193">
        <v>34.126284875183551</v>
      </c>
      <c r="G22" s="1194">
        <v>92.305433186490461</v>
      </c>
      <c r="H22" s="680"/>
      <c r="I22" s="680"/>
      <c r="J22" s="680"/>
      <c r="K22" s="680">
        <f t="shared" si="4"/>
        <v>374.06480446927372</v>
      </c>
      <c r="L22" s="680">
        <v>94.192923649906888</v>
      </c>
      <c r="M22" s="690">
        <v>279.87188081936682</v>
      </c>
    </row>
    <row r="23" spans="1:13" ht="24" customHeight="1">
      <c r="A23" s="269" t="s">
        <v>20</v>
      </c>
      <c r="B23" s="679">
        <f t="shared" si="1"/>
        <v>332.01619373415696</v>
      </c>
      <c r="C23" s="680">
        <f t="shared" si="2"/>
        <v>84.831286556903663</v>
      </c>
      <c r="D23" s="680">
        <f t="shared" si="2"/>
        <v>247.18490717725331</v>
      </c>
      <c r="E23" s="680">
        <f t="shared" si="3"/>
        <v>67.731277533039645</v>
      </c>
      <c r="F23" s="1193">
        <v>18.281938325991192</v>
      </c>
      <c r="G23" s="1194">
        <v>49.44933920704846</v>
      </c>
      <c r="H23" s="680"/>
      <c r="I23" s="680"/>
      <c r="J23" s="680"/>
      <c r="K23" s="680">
        <f t="shared" si="4"/>
        <v>264.28491620111731</v>
      </c>
      <c r="L23" s="680">
        <v>66.549348230912472</v>
      </c>
      <c r="M23" s="690">
        <v>197.73556797020484</v>
      </c>
    </row>
    <row r="24" spans="1:13" ht="24" customHeight="1">
      <c r="A24" s="269" t="s">
        <v>21</v>
      </c>
      <c r="B24" s="679">
        <f t="shared" si="1"/>
        <v>656.39094332193042</v>
      </c>
      <c r="C24" s="680">
        <f t="shared" si="2"/>
        <v>166.34825716371748</v>
      </c>
      <c r="D24" s="680">
        <f t="shared" si="2"/>
        <v>490.04268615821292</v>
      </c>
      <c r="E24" s="680">
        <f t="shared" si="3"/>
        <v>58.70044052863436</v>
      </c>
      <c r="F24" s="1193">
        <v>15.844346549192364</v>
      </c>
      <c r="G24" s="1194">
        <v>42.856093979441994</v>
      </c>
      <c r="H24" s="680"/>
      <c r="I24" s="680"/>
      <c r="J24" s="680"/>
      <c r="K24" s="680">
        <f t="shared" si="4"/>
        <v>597.69050279329599</v>
      </c>
      <c r="L24" s="680">
        <v>150.50391061452513</v>
      </c>
      <c r="M24" s="690">
        <v>447.18659217877092</v>
      </c>
    </row>
    <row r="25" spans="1:13" ht="24" customHeight="1">
      <c r="A25" s="269" t="s">
        <v>22</v>
      </c>
      <c r="B25" s="679">
        <f t="shared" si="1"/>
        <v>883.98030664730641</v>
      </c>
      <c r="C25" s="680">
        <f t="shared" si="2"/>
        <v>227.33708890146761</v>
      </c>
      <c r="D25" s="680">
        <f t="shared" si="2"/>
        <v>656.6432177458388</v>
      </c>
      <c r="E25" s="680">
        <f t="shared" si="3"/>
        <v>261.89427312775331</v>
      </c>
      <c r="F25" s="1193">
        <v>70.690161527165927</v>
      </c>
      <c r="G25" s="1194">
        <v>191.20411160058737</v>
      </c>
      <c r="H25" s="680"/>
      <c r="I25" s="680"/>
      <c r="J25" s="680"/>
      <c r="K25" s="680">
        <f t="shared" si="4"/>
        <v>622.0860335195531</v>
      </c>
      <c r="L25" s="680">
        <v>156.64692737430167</v>
      </c>
      <c r="M25" s="690">
        <v>465.4391061452514</v>
      </c>
    </row>
    <row r="26" spans="1:13" ht="24" customHeight="1">
      <c r="A26" s="269" t="s">
        <v>23</v>
      </c>
      <c r="B26" s="679">
        <f t="shared" si="1"/>
        <v>358.67965939015085</v>
      </c>
      <c r="C26" s="680">
        <f t="shared" si="2"/>
        <v>91.218300396229665</v>
      </c>
      <c r="D26" s="680">
        <f t="shared" si="2"/>
        <v>267.46135899392118</v>
      </c>
      <c r="E26" s="680">
        <f t="shared" si="3"/>
        <v>49.669603524229075</v>
      </c>
      <c r="F26" s="1193">
        <v>13.406754772393539</v>
      </c>
      <c r="G26" s="1194">
        <v>36.262848751835534</v>
      </c>
      <c r="H26" s="680"/>
      <c r="I26" s="680"/>
      <c r="J26" s="680"/>
      <c r="K26" s="680">
        <f t="shared" si="4"/>
        <v>309.0100558659218</v>
      </c>
      <c r="L26" s="680">
        <v>77.811545623836125</v>
      </c>
      <c r="M26" s="690">
        <v>231.19851024208566</v>
      </c>
    </row>
    <row r="27" spans="1:13" ht="24" customHeight="1">
      <c r="A27" s="269" t="s">
        <v>24</v>
      </c>
      <c r="B27" s="679">
        <f t="shared" si="1"/>
        <v>849.24635148770699</v>
      </c>
      <c r="C27" s="680">
        <f t="shared" si="2"/>
        <v>216.70999762098131</v>
      </c>
      <c r="D27" s="680">
        <f t="shared" si="2"/>
        <v>632.53635386672568</v>
      </c>
      <c r="E27" s="680">
        <f t="shared" si="3"/>
        <v>158.0396475770925</v>
      </c>
      <c r="F27" s="1193">
        <v>42.65785609397944</v>
      </c>
      <c r="G27" s="1194">
        <v>115.38179148311306</v>
      </c>
      <c r="H27" s="680"/>
      <c r="I27" s="680"/>
      <c r="J27" s="680"/>
      <c r="K27" s="680">
        <f t="shared" si="4"/>
        <v>691.20670391061458</v>
      </c>
      <c r="L27" s="680">
        <v>174.05214152700188</v>
      </c>
      <c r="M27" s="690">
        <v>517.15456238361264</v>
      </c>
    </row>
    <row r="28" spans="1:13" ht="24" customHeight="1">
      <c r="A28" s="269" t="s">
        <v>25</v>
      </c>
      <c r="B28" s="679">
        <f t="shared" si="1"/>
        <v>877.2583072871804</v>
      </c>
      <c r="C28" s="680">
        <f t="shared" si="2"/>
        <v>223.68189074561727</v>
      </c>
      <c r="D28" s="680">
        <f t="shared" si="2"/>
        <v>653.57641654156316</v>
      </c>
      <c r="E28" s="680">
        <f t="shared" si="3"/>
        <v>153.52422907488986</v>
      </c>
      <c r="F28" s="1193">
        <v>41.439060205580027</v>
      </c>
      <c r="G28" s="1194">
        <v>112.08516886930984</v>
      </c>
      <c r="H28" s="680"/>
      <c r="I28" s="680"/>
      <c r="J28" s="680"/>
      <c r="K28" s="680">
        <f t="shared" si="4"/>
        <v>723.73407821229057</v>
      </c>
      <c r="L28" s="680">
        <v>182.24283054003723</v>
      </c>
      <c r="M28" s="690">
        <v>541.49124767225328</v>
      </c>
    </row>
    <row r="29" spans="1:13" ht="24" customHeight="1">
      <c r="A29" s="269" t="s">
        <v>26</v>
      </c>
      <c r="B29" s="679">
        <f t="shared" si="1"/>
        <v>723.22322742598374</v>
      </c>
      <c r="C29" s="680">
        <f t="shared" si="2"/>
        <v>184.2402759661687</v>
      </c>
      <c r="D29" s="680">
        <f t="shared" si="2"/>
        <v>538.98295145981501</v>
      </c>
      <c r="E29" s="680">
        <f t="shared" si="3"/>
        <v>117.40088105726872</v>
      </c>
      <c r="F29" s="1193">
        <v>31.688693098384729</v>
      </c>
      <c r="G29" s="1194">
        <v>85.712187958883987</v>
      </c>
      <c r="H29" s="680"/>
      <c r="I29" s="680"/>
      <c r="J29" s="680"/>
      <c r="K29" s="680">
        <f t="shared" si="4"/>
        <v>605.82234636871499</v>
      </c>
      <c r="L29" s="680">
        <v>152.55158286778396</v>
      </c>
      <c r="M29" s="690">
        <v>453.27076350093108</v>
      </c>
    </row>
    <row r="30" spans="1:13" ht="24" customHeight="1">
      <c r="A30" s="269" t="s">
        <v>27</v>
      </c>
      <c r="B30" s="679">
        <f t="shared" si="1"/>
        <v>679.84657790465872</v>
      </c>
      <c r="C30" s="680">
        <f t="shared" si="2"/>
        <v>173.56295785855502</v>
      </c>
      <c r="D30" s="680">
        <f t="shared" si="2"/>
        <v>506.28362004610375</v>
      </c>
      <c r="E30" s="680">
        <f t="shared" si="3"/>
        <v>130.94713656387665</v>
      </c>
      <c r="F30" s="1193">
        <v>35.345080763582963</v>
      </c>
      <c r="G30" s="1194">
        <v>95.602055800293684</v>
      </c>
      <c r="H30" s="680"/>
      <c r="I30" s="680"/>
      <c r="J30" s="680"/>
      <c r="K30" s="680">
        <f t="shared" si="4"/>
        <v>548.89944134078212</v>
      </c>
      <c r="L30" s="680">
        <v>138.21787709497207</v>
      </c>
      <c r="M30" s="690">
        <v>410.68156424581008</v>
      </c>
    </row>
    <row r="31" spans="1:13" ht="24" customHeight="1">
      <c r="A31" s="269" t="s">
        <v>28</v>
      </c>
      <c r="B31" s="679">
        <f t="shared" si="1"/>
        <v>577.31999114020618</v>
      </c>
      <c r="C31" s="680">
        <f t="shared" si="2"/>
        <v>146.84633343997899</v>
      </c>
      <c r="D31" s="680">
        <f t="shared" si="2"/>
        <v>430.47365770022725</v>
      </c>
      <c r="E31" s="680">
        <f t="shared" si="3"/>
        <v>81.277533039647579</v>
      </c>
      <c r="F31" s="1193">
        <v>21.938325991189426</v>
      </c>
      <c r="G31" s="1194">
        <v>59.33920704845815</v>
      </c>
      <c r="H31" s="680"/>
      <c r="I31" s="680"/>
      <c r="J31" s="680"/>
      <c r="K31" s="680">
        <f t="shared" si="4"/>
        <v>496.04245810055869</v>
      </c>
      <c r="L31" s="680">
        <v>124.90800744878958</v>
      </c>
      <c r="M31" s="690">
        <v>371.1344506517691</v>
      </c>
    </row>
    <row r="32" spans="1:13" ht="24" customHeight="1">
      <c r="A32" s="269" t="s">
        <v>29</v>
      </c>
      <c r="B32" s="679">
        <f t="shared" si="1"/>
        <v>708.73707577584719</v>
      </c>
      <c r="C32" s="680">
        <f t="shared" si="2"/>
        <v>181.65557223603145</v>
      </c>
      <c r="D32" s="680">
        <f t="shared" si="2"/>
        <v>527.08150353981569</v>
      </c>
      <c r="E32" s="680">
        <f t="shared" si="3"/>
        <v>176.10132158590307</v>
      </c>
      <c r="F32" s="1193">
        <v>47.533039647577091</v>
      </c>
      <c r="G32" s="1194">
        <v>128.56828193832598</v>
      </c>
      <c r="H32" s="680"/>
      <c r="I32" s="680"/>
      <c r="J32" s="680"/>
      <c r="K32" s="680">
        <f t="shared" si="4"/>
        <v>532.63575418994412</v>
      </c>
      <c r="L32" s="680">
        <v>134.12253258845436</v>
      </c>
      <c r="M32" s="690">
        <v>398.51322160148976</v>
      </c>
    </row>
    <row r="33" spans="1:13" ht="24" customHeight="1">
      <c r="A33" s="269" t="s">
        <v>30</v>
      </c>
      <c r="B33" s="679">
        <f t="shared" si="1"/>
        <v>695.66076834100363</v>
      </c>
      <c r="C33" s="680">
        <f t="shared" si="2"/>
        <v>177.46334260330275</v>
      </c>
      <c r="D33" s="680">
        <f t="shared" si="2"/>
        <v>518.19742573770088</v>
      </c>
      <c r="E33" s="680">
        <f t="shared" si="3"/>
        <v>126.43171806167402</v>
      </c>
      <c r="F33" s="1193">
        <v>34.126284875183551</v>
      </c>
      <c r="G33" s="1194">
        <v>92.305433186490461</v>
      </c>
      <c r="H33" s="680"/>
      <c r="I33" s="680"/>
      <c r="J33" s="680"/>
      <c r="K33" s="680">
        <f t="shared" si="4"/>
        <v>569.22905027932961</v>
      </c>
      <c r="L33" s="680">
        <v>143.33705772811919</v>
      </c>
      <c r="M33" s="690">
        <v>425.89199255121042</v>
      </c>
    </row>
    <row r="34" spans="1:13" ht="24" customHeight="1">
      <c r="A34" s="269" t="s">
        <v>35</v>
      </c>
      <c r="B34" s="679">
        <f t="shared" si="1"/>
        <v>388.4896020475968</v>
      </c>
      <c r="C34" s="680">
        <f t="shared" si="2"/>
        <v>98.970032567945594</v>
      </c>
      <c r="D34" s="680">
        <f t="shared" si="2"/>
        <v>289.51956947965118</v>
      </c>
      <c r="E34" s="680">
        <f t="shared" si="3"/>
        <v>63.215859030837009</v>
      </c>
      <c r="F34" s="1193">
        <v>17.063142437591775</v>
      </c>
      <c r="G34" s="1194">
        <v>46.152716593245231</v>
      </c>
      <c r="H34" s="680"/>
      <c r="I34" s="680"/>
      <c r="J34" s="680"/>
      <c r="K34" s="680">
        <f t="shared" si="4"/>
        <v>325.27374301675979</v>
      </c>
      <c r="L34" s="680">
        <v>81.906890130353815</v>
      </c>
      <c r="M34" s="690">
        <v>243.36685288640595</v>
      </c>
    </row>
    <row r="35" spans="1:13" ht="24" customHeight="1">
      <c r="A35" s="273" t="s">
        <v>36</v>
      </c>
      <c r="B35" s="679">
        <f t="shared" si="1"/>
        <v>521.29607954125959</v>
      </c>
      <c r="C35" s="1148">
        <f t="shared" si="2"/>
        <v>132.90254719070705</v>
      </c>
      <c r="D35" s="1148">
        <f t="shared" si="2"/>
        <v>388.3935323505525</v>
      </c>
      <c r="E35" s="1148">
        <f t="shared" si="3"/>
        <v>90.308370044052865</v>
      </c>
      <c r="F35" s="1195">
        <v>24.375917767988252</v>
      </c>
      <c r="G35" s="1196">
        <v>65.932452276064609</v>
      </c>
      <c r="H35" s="1148"/>
      <c r="I35" s="1148"/>
      <c r="J35" s="1148"/>
      <c r="K35" s="1148">
        <f t="shared" si="4"/>
        <v>430.98770949720671</v>
      </c>
      <c r="L35" s="1148">
        <v>108.52662942271881</v>
      </c>
      <c r="M35" s="1149">
        <v>322.46108007448788</v>
      </c>
    </row>
    <row r="36" spans="1:13" s="1092" customFormat="1" ht="17.25" thickBot="1">
      <c r="A36" s="1670" t="s">
        <v>968</v>
      </c>
      <c r="B36" s="1671"/>
      <c r="C36" s="1671"/>
      <c r="D36" s="605"/>
      <c r="E36" s="1071"/>
      <c r="F36" s="605"/>
      <c r="G36" s="605"/>
      <c r="H36" s="605"/>
      <c r="I36" s="605"/>
      <c r="J36" s="605"/>
      <c r="K36" s="605"/>
      <c r="L36" s="491"/>
      <c r="M36" s="359" t="s">
        <v>564</v>
      </c>
    </row>
  </sheetData>
  <mergeCells count="7">
    <mergeCell ref="A1:M1"/>
    <mergeCell ref="A36:C36"/>
    <mergeCell ref="A4:A5"/>
    <mergeCell ref="B4:D4"/>
    <mergeCell ref="E4:G4"/>
    <mergeCell ref="H4:J4"/>
    <mergeCell ref="K4:M4"/>
  </mergeCells>
  <phoneticPr fontId="3" type="noConversion"/>
  <hyperlinks>
    <hyperlink ref="A5" location="목차!G139" display="목록으로"/>
  </hyperlink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workbookViewId="0">
      <selection sqref="A1:M1"/>
    </sheetView>
  </sheetViews>
  <sheetFormatPr defaultRowHeight="16.5"/>
  <cols>
    <col min="1" max="1" width="10.625" customWidth="1"/>
    <col min="2" max="2" width="12.625" customWidth="1"/>
    <col min="3" max="4" width="18.625" customWidth="1"/>
    <col min="5" max="5" width="12.625" customWidth="1"/>
    <col min="6" max="7" width="18.625" customWidth="1"/>
    <col min="8" max="8" width="12.625" customWidth="1"/>
    <col min="9" max="10" width="18.625" customWidth="1"/>
    <col min="11" max="11" width="12.625" customWidth="1"/>
    <col min="12" max="13" width="18.625" customWidth="1"/>
  </cols>
  <sheetData>
    <row r="1" spans="1:14" ht="24" customHeight="1">
      <c r="A1" s="1674" t="s">
        <v>1025</v>
      </c>
      <c r="B1" s="1674"/>
      <c r="C1" s="1674"/>
      <c r="D1" s="1674"/>
      <c r="E1" s="1674"/>
      <c r="F1" s="1674"/>
      <c r="G1" s="1674"/>
      <c r="H1" s="1674"/>
      <c r="I1" s="1674"/>
      <c r="J1" s="1674"/>
      <c r="K1" s="1674"/>
      <c r="L1" s="1674"/>
      <c r="M1" s="1674"/>
    </row>
    <row r="2" spans="1:14" ht="17.25" thickBot="1">
      <c r="A2" s="1247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4">
      <c r="A3" s="1080" t="s">
        <v>39</v>
      </c>
      <c r="B3" s="1063"/>
      <c r="C3" s="1063"/>
      <c r="D3" s="1063"/>
      <c r="E3" s="1063"/>
      <c r="F3" s="1063"/>
      <c r="G3" s="1063"/>
      <c r="H3" s="1063"/>
      <c r="I3" s="1063"/>
      <c r="J3" s="1063"/>
      <c r="K3" s="1063"/>
      <c r="L3" s="1063"/>
      <c r="M3" s="1081" t="s">
        <v>900</v>
      </c>
    </row>
    <row r="4" spans="1:14" ht="45.75" customHeight="1">
      <c r="A4" s="1641" t="s">
        <v>70</v>
      </c>
      <c r="B4" s="1471" t="s">
        <v>531</v>
      </c>
      <c r="C4" s="1677"/>
      <c r="D4" s="1678"/>
      <c r="E4" s="1308" t="s">
        <v>532</v>
      </c>
      <c r="F4" s="1644"/>
      <c r="G4" s="1644"/>
      <c r="H4" s="1308" t="s">
        <v>534</v>
      </c>
      <c r="I4" s="1644"/>
      <c r="J4" s="1309"/>
      <c r="K4" s="1308" t="s">
        <v>535</v>
      </c>
      <c r="L4" s="1644"/>
      <c r="M4" s="1679"/>
      <c r="N4" s="306"/>
    </row>
    <row r="5" spans="1:14" ht="36.75" customHeight="1">
      <c r="A5" s="1641"/>
      <c r="B5" s="718"/>
      <c r="C5" s="717" t="s">
        <v>538</v>
      </c>
      <c r="D5" s="711" t="s">
        <v>536</v>
      </c>
      <c r="E5" s="710" t="s">
        <v>457</v>
      </c>
      <c r="F5" s="717" t="s">
        <v>538</v>
      </c>
      <c r="G5" s="711" t="s">
        <v>536</v>
      </c>
      <c r="H5" s="710" t="s">
        <v>457</v>
      </c>
      <c r="I5" s="717" t="s">
        <v>538</v>
      </c>
      <c r="J5" s="711" t="s">
        <v>536</v>
      </c>
      <c r="K5" s="710" t="s">
        <v>533</v>
      </c>
      <c r="L5" s="717" t="s">
        <v>538</v>
      </c>
      <c r="M5" s="709" t="s">
        <v>537</v>
      </c>
      <c r="N5" s="306"/>
    </row>
    <row r="6" spans="1:14" ht="24" customHeight="1">
      <c r="A6" s="1082" t="s">
        <v>5</v>
      </c>
      <c r="B6" s="1072">
        <v>11781</v>
      </c>
      <c r="C6" s="1073">
        <v>9291</v>
      </c>
      <c r="D6" s="1073">
        <v>2490</v>
      </c>
      <c r="E6" s="1074">
        <v>2033</v>
      </c>
      <c r="F6" s="1074">
        <v>1484</v>
      </c>
      <c r="G6" s="1074">
        <v>549</v>
      </c>
      <c r="H6" s="1074">
        <v>0</v>
      </c>
      <c r="I6" s="1074">
        <v>0</v>
      </c>
      <c r="J6" s="1074">
        <v>0</v>
      </c>
      <c r="K6" s="1074">
        <v>9748</v>
      </c>
      <c r="L6" s="1074">
        <v>7807</v>
      </c>
      <c r="M6" s="1083">
        <v>1941</v>
      </c>
    </row>
    <row r="7" spans="1:14" ht="24" customHeight="1">
      <c r="A7" s="1084" t="s">
        <v>6</v>
      </c>
      <c r="B7" s="1075">
        <v>11024</v>
      </c>
      <c r="C7" s="161">
        <v>8601</v>
      </c>
      <c r="D7" s="161">
        <v>2423</v>
      </c>
      <c r="E7" s="161">
        <v>2387</v>
      </c>
      <c r="F7" s="161">
        <v>1666</v>
      </c>
      <c r="G7" s="161">
        <v>721</v>
      </c>
      <c r="H7" s="161">
        <v>0</v>
      </c>
      <c r="I7" s="161">
        <v>0</v>
      </c>
      <c r="J7" s="161">
        <v>0</v>
      </c>
      <c r="K7" s="161">
        <v>8637</v>
      </c>
      <c r="L7" s="161">
        <v>6935</v>
      </c>
      <c r="M7" s="162">
        <v>1702</v>
      </c>
    </row>
    <row r="8" spans="1:14" ht="24" customHeight="1">
      <c r="A8" s="1084" t="s">
        <v>7</v>
      </c>
      <c r="B8" s="1075">
        <v>11205</v>
      </c>
      <c r="C8" s="161">
        <v>8658</v>
      </c>
      <c r="D8" s="161">
        <v>2547</v>
      </c>
      <c r="E8" s="161">
        <v>2483</v>
      </c>
      <c r="F8" s="161">
        <v>1717</v>
      </c>
      <c r="G8" s="161">
        <v>766</v>
      </c>
      <c r="H8" s="161">
        <v>0</v>
      </c>
      <c r="I8" s="161">
        <v>0</v>
      </c>
      <c r="J8" s="161">
        <v>0</v>
      </c>
      <c r="K8" s="161">
        <v>8722</v>
      </c>
      <c r="L8" s="161">
        <v>6941</v>
      </c>
      <c r="M8" s="162">
        <v>1781</v>
      </c>
    </row>
    <row r="9" spans="1:14" ht="24" customHeight="1">
      <c r="A9" s="1084" t="s">
        <v>8</v>
      </c>
      <c r="B9" s="1075">
        <v>12020</v>
      </c>
      <c r="C9" s="161">
        <v>8876</v>
      </c>
      <c r="D9" s="161">
        <v>3144</v>
      </c>
      <c r="E9" s="161">
        <v>2508</v>
      </c>
      <c r="F9" s="161">
        <v>1797</v>
      </c>
      <c r="G9" s="161">
        <v>711</v>
      </c>
      <c r="H9" s="161">
        <v>0</v>
      </c>
      <c r="I9" s="161">
        <v>0</v>
      </c>
      <c r="J9" s="161">
        <v>0</v>
      </c>
      <c r="K9" s="161">
        <v>9512</v>
      </c>
      <c r="L9" s="161">
        <v>7079</v>
      </c>
      <c r="M9" s="162">
        <v>2433</v>
      </c>
    </row>
    <row r="10" spans="1:14" ht="24" customHeight="1">
      <c r="A10" s="1085" t="s">
        <v>9</v>
      </c>
      <c r="B10" s="1076">
        <v>13018</v>
      </c>
      <c r="C10" s="1077">
        <v>9855</v>
      </c>
      <c r="D10" s="1077">
        <v>3163</v>
      </c>
      <c r="E10" s="1077">
        <v>2645</v>
      </c>
      <c r="F10" s="1077">
        <v>1901</v>
      </c>
      <c r="G10" s="1077">
        <v>744</v>
      </c>
      <c r="H10" s="1078">
        <v>0</v>
      </c>
      <c r="I10" s="1078">
        <v>0</v>
      </c>
      <c r="J10" s="1078">
        <v>0</v>
      </c>
      <c r="K10" s="1077">
        <v>10373</v>
      </c>
      <c r="L10" s="1077">
        <v>7954</v>
      </c>
      <c r="M10" s="1086">
        <v>2419</v>
      </c>
    </row>
    <row r="11" spans="1:14" s="84" customFormat="1" ht="24" customHeight="1">
      <c r="A11" s="1087" t="s">
        <v>886</v>
      </c>
      <c r="B11" s="1079">
        <v>13992.000000000002</v>
      </c>
      <c r="C11" s="1079">
        <v>10633</v>
      </c>
      <c r="D11" s="1079">
        <v>3359</v>
      </c>
      <c r="E11" s="1079">
        <v>3074.9999999999995</v>
      </c>
      <c r="F11" s="1079">
        <v>2030.9999999999998</v>
      </c>
      <c r="G11" s="1079">
        <v>1043.9999999999998</v>
      </c>
      <c r="H11" s="419">
        <v>0</v>
      </c>
      <c r="I11" s="419">
        <v>0</v>
      </c>
      <c r="J11" s="419">
        <v>0</v>
      </c>
      <c r="K11" s="1079">
        <v>10917</v>
      </c>
      <c r="L11" s="1079">
        <v>8602.0000000000036</v>
      </c>
      <c r="M11" s="1088">
        <v>2315</v>
      </c>
    </row>
    <row r="12" spans="1:14" ht="24" customHeight="1">
      <c r="A12" s="1089"/>
      <c r="B12" s="144">
        <f>SUM(B13:B35)</f>
        <v>13992.000000000002</v>
      </c>
      <c r="C12" s="144">
        <f t="shared" ref="C12:M12" si="0">SUM(C13:C35)</f>
        <v>10633</v>
      </c>
      <c r="D12" s="144">
        <f t="shared" si="0"/>
        <v>3359</v>
      </c>
      <c r="E12" s="144">
        <f t="shared" si="0"/>
        <v>3074.9999999999995</v>
      </c>
      <c r="F12" s="144">
        <f t="shared" si="0"/>
        <v>2030.9999999999998</v>
      </c>
      <c r="G12" s="144">
        <f t="shared" si="0"/>
        <v>1043.9999999999998</v>
      </c>
      <c r="H12" s="144">
        <f t="shared" si="0"/>
        <v>0</v>
      </c>
      <c r="I12" s="144">
        <f t="shared" si="0"/>
        <v>0</v>
      </c>
      <c r="J12" s="144">
        <f t="shared" si="0"/>
        <v>0</v>
      </c>
      <c r="K12" s="144">
        <f t="shared" si="0"/>
        <v>10917</v>
      </c>
      <c r="L12" s="144">
        <f t="shared" si="0"/>
        <v>8602.0000000000036</v>
      </c>
      <c r="M12" s="1198">
        <f t="shared" si="0"/>
        <v>2315</v>
      </c>
    </row>
    <row r="13" spans="1:14" ht="24" customHeight="1">
      <c r="A13" s="163" t="s">
        <v>10</v>
      </c>
      <c r="B13" s="1075">
        <f t="shared" ref="B13:B35" si="1">SUM(C13:D13)</f>
        <v>450.37894881364798</v>
      </c>
      <c r="C13" s="161">
        <f t="shared" ref="C13:D35" si="2">F13+I13+L13</f>
        <v>340.85435811412731</v>
      </c>
      <c r="D13" s="161">
        <f t="shared" si="2"/>
        <v>109.52459069952067</v>
      </c>
      <c r="E13" s="161">
        <f t="shared" ref="E13:E35" si="3">SUM(F13:G13)</f>
        <v>109.99473961073119</v>
      </c>
      <c r="F13" s="161">
        <v>72.650184113624405</v>
      </c>
      <c r="G13" s="161">
        <v>37.344555497106782</v>
      </c>
      <c r="H13" s="161"/>
      <c r="I13" s="161"/>
      <c r="J13" s="161"/>
      <c r="K13" s="161">
        <f t="shared" ref="K13:K35" si="4">SUM(L13:M13)</f>
        <v>340.38420920291679</v>
      </c>
      <c r="L13" s="161">
        <v>268.20417400050292</v>
      </c>
      <c r="M13" s="162">
        <v>72.18003520241389</v>
      </c>
    </row>
    <row r="14" spans="1:14" ht="24" customHeight="1">
      <c r="A14" s="163" t="s">
        <v>11</v>
      </c>
      <c r="B14" s="1075">
        <f t="shared" si="1"/>
        <v>868.65044786057433</v>
      </c>
      <c r="C14" s="161">
        <f t="shared" si="2"/>
        <v>654.55425469199076</v>
      </c>
      <c r="D14" s="161">
        <f t="shared" si="2"/>
        <v>214.09619316858362</v>
      </c>
      <c r="E14" s="161">
        <f t="shared" si="3"/>
        <v>234.54760652288269</v>
      </c>
      <c r="F14" s="161">
        <v>154.91583377169911</v>
      </c>
      <c r="G14" s="161">
        <v>79.63177275118359</v>
      </c>
      <c r="H14" s="161"/>
      <c r="I14" s="161"/>
      <c r="J14" s="161"/>
      <c r="K14" s="161">
        <f t="shared" si="4"/>
        <v>634.10284133769164</v>
      </c>
      <c r="L14" s="161">
        <v>499.63842092029165</v>
      </c>
      <c r="M14" s="162">
        <v>134.46442041740005</v>
      </c>
    </row>
    <row r="15" spans="1:14" ht="24" customHeight="1">
      <c r="A15" s="163" t="s">
        <v>12</v>
      </c>
      <c r="B15" s="1075">
        <f t="shared" si="1"/>
        <v>262.44303145241901</v>
      </c>
      <c r="C15" s="161">
        <f t="shared" si="2"/>
        <v>197.30688954915277</v>
      </c>
      <c r="D15" s="161">
        <f t="shared" si="2"/>
        <v>65.13614190326625</v>
      </c>
      <c r="E15" s="161">
        <f t="shared" si="3"/>
        <v>74.40820620725934</v>
      </c>
      <c r="F15" s="161">
        <v>49.145712782745925</v>
      </c>
      <c r="G15" s="161">
        <v>25.262493424513412</v>
      </c>
      <c r="H15" s="161"/>
      <c r="I15" s="161"/>
      <c r="J15" s="161"/>
      <c r="K15" s="161">
        <f t="shared" si="4"/>
        <v>188.03482524515968</v>
      </c>
      <c r="L15" s="161">
        <v>148.16117676640684</v>
      </c>
      <c r="M15" s="162">
        <v>39.873648478752834</v>
      </c>
    </row>
    <row r="16" spans="1:14" ht="24" customHeight="1">
      <c r="A16" s="163" t="s">
        <v>13</v>
      </c>
      <c r="B16" s="1075">
        <f t="shared" si="1"/>
        <v>404.49909236129838</v>
      </c>
      <c r="C16" s="161">
        <f t="shared" si="2"/>
        <v>312.12571192827988</v>
      </c>
      <c r="D16" s="161">
        <f t="shared" si="2"/>
        <v>92.373380433018525</v>
      </c>
      <c r="E16" s="161">
        <f t="shared" si="3"/>
        <v>51.762230405049969</v>
      </c>
      <c r="F16" s="161">
        <v>34.188321935823247</v>
      </c>
      <c r="G16" s="161">
        <v>17.573908469226723</v>
      </c>
      <c r="H16" s="161"/>
      <c r="I16" s="161"/>
      <c r="J16" s="161"/>
      <c r="K16" s="161">
        <f t="shared" si="4"/>
        <v>352.73686195624845</v>
      </c>
      <c r="L16" s="161">
        <v>277.93738999245664</v>
      </c>
      <c r="M16" s="162">
        <v>74.799471963791802</v>
      </c>
    </row>
    <row r="17" spans="1:13" ht="24" customHeight="1">
      <c r="A17" s="163" t="s">
        <v>14</v>
      </c>
      <c r="B17" s="1075">
        <f t="shared" si="1"/>
        <v>513.17298592366387</v>
      </c>
      <c r="C17" s="161">
        <f t="shared" si="2"/>
        <v>397.54863558570673</v>
      </c>
      <c r="D17" s="161">
        <f t="shared" si="2"/>
        <v>115.6243503379572</v>
      </c>
      <c r="E17" s="161">
        <f t="shared" si="3"/>
        <v>53.379800105207778</v>
      </c>
      <c r="F17" s="161">
        <v>35.256706996317725</v>
      </c>
      <c r="G17" s="161">
        <v>18.123093108890057</v>
      </c>
      <c r="H17" s="161"/>
      <c r="I17" s="161"/>
      <c r="J17" s="161"/>
      <c r="K17" s="161">
        <f t="shared" si="4"/>
        <v>459.7931858184561</v>
      </c>
      <c r="L17" s="161">
        <v>362.29192858938899</v>
      </c>
      <c r="M17" s="162">
        <v>97.501257229067136</v>
      </c>
    </row>
    <row r="18" spans="1:13" ht="24" customHeight="1">
      <c r="A18" s="163" t="s">
        <v>34</v>
      </c>
      <c r="B18" s="1075">
        <f t="shared" si="1"/>
        <v>711.45057178460524</v>
      </c>
      <c r="C18" s="161">
        <f t="shared" si="2"/>
        <v>542.85345616304801</v>
      </c>
      <c r="D18" s="161">
        <f t="shared" si="2"/>
        <v>168.59711562155724</v>
      </c>
      <c r="E18" s="161">
        <f t="shared" si="3"/>
        <v>139.11099421357181</v>
      </c>
      <c r="F18" s="161">
        <v>91.881115202524981</v>
      </c>
      <c r="G18" s="161">
        <v>47.229879011046819</v>
      </c>
      <c r="H18" s="161"/>
      <c r="I18" s="161"/>
      <c r="J18" s="161"/>
      <c r="K18" s="161">
        <f t="shared" si="4"/>
        <v>572.33957757103349</v>
      </c>
      <c r="L18" s="161">
        <v>450.97234096052301</v>
      </c>
      <c r="M18" s="162">
        <v>121.36723661051043</v>
      </c>
    </row>
    <row r="19" spans="1:13" ht="24" customHeight="1">
      <c r="A19" s="163" t="s">
        <v>16</v>
      </c>
      <c r="B19" s="1075">
        <f t="shared" si="1"/>
        <v>1065.1576682309392</v>
      </c>
      <c r="C19" s="161">
        <f t="shared" si="2"/>
        <v>768.77542013341576</v>
      </c>
      <c r="D19" s="161">
        <f t="shared" si="2"/>
        <v>296.38224809752342</v>
      </c>
      <c r="E19" s="161">
        <f t="shared" si="3"/>
        <v>553.20883745397157</v>
      </c>
      <c r="F19" s="161">
        <v>365.38769068911097</v>
      </c>
      <c r="G19" s="161">
        <v>187.8211467648606</v>
      </c>
      <c r="H19" s="161"/>
      <c r="I19" s="161"/>
      <c r="J19" s="161"/>
      <c r="K19" s="161">
        <f t="shared" si="4"/>
        <v>511.94883077696761</v>
      </c>
      <c r="L19" s="161">
        <v>403.3877294443048</v>
      </c>
      <c r="M19" s="162">
        <v>108.56110133266282</v>
      </c>
    </row>
    <row r="20" spans="1:13" ht="24" customHeight="1">
      <c r="A20" s="163" t="s">
        <v>17</v>
      </c>
      <c r="B20" s="1075">
        <f t="shared" si="1"/>
        <v>377.44105897178105</v>
      </c>
      <c r="C20" s="161">
        <f t="shared" si="2"/>
        <v>291.63014503304572</v>
      </c>
      <c r="D20" s="161">
        <f t="shared" si="2"/>
        <v>85.810913938735311</v>
      </c>
      <c r="E20" s="161">
        <f t="shared" si="3"/>
        <v>45.291951604418728</v>
      </c>
      <c r="F20" s="161">
        <v>29.914781693845345</v>
      </c>
      <c r="G20" s="161">
        <v>15.377169910573382</v>
      </c>
      <c r="H20" s="161"/>
      <c r="I20" s="161"/>
      <c r="J20" s="161"/>
      <c r="K20" s="161">
        <f t="shared" si="4"/>
        <v>332.14910736736232</v>
      </c>
      <c r="L20" s="161">
        <v>261.71536333920039</v>
      </c>
      <c r="M20" s="162">
        <v>70.433744028161925</v>
      </c>
    </row>
    <row r="21" spans="1:13" ht="24" customHeight="1">
      <c r="A21" s="163" t="s">
        <v>18</v>
      </c>
      <c r="B21" s="1075">
        <f t="shared" si="1"/>
        <v>409.64519964017188</v>
      </c>
      <c r="C21" s="161">
        <f t="shared" si="2"/>
        <v>311.85096088410518</v>
      </c>
      <c r="D21" s="161">
        <f t="shared" si="2"/>
        <v>97.794238756066733</v>
      </c>
      <c r="E21" s="161">
        <f t="shared" si="3"/>
        <v>85.731194108364008</v>
      </c>
      <c r="F21" s="161">
        <v>56.624408206207256</v>
      </c>
      <c r="G21" s="161">
        <v>29.106785902156759</v>
      </c>
      <c r="H21" s="161"/>
      <c r="I21" s="161"/>
      <c r="J21" s="161"/>
      <c r="K21" s="161">
        <f t="shared" si="4"/>
        <v>323.9140055318079</v>
      </c>
      <c r="L21" s="161">
        <v>255.2265526778979</v>
      </c>
      <c r="M21" s="162">
        <v>68.687452853909974</v>
      </c>
    </row>
    <row r="22" spans="1:13" ht="24" customHeight="1">
      <c r="A22" s="163" t="s">
        <v>19</v>
      </c>
      <c r="B22" s="1075">
        <f t="shared" si="1"/>
        <v>457.58438579697543</v>
      </c>
      <c r="C22" s="161">
        <f t="shared" si="2"/>
        <v>345.08864820693742</v>
      </c>
      <c r="D22" s="161">
        <f t="shared" si="2"/>
        <v>112.49573759003803</v>
      </c>
      <c r="E22" s="161">
        <f t="shared" si="3"/>
        <v>121.31772751183588</v>
      </c>
      <c r="F22" s="161">
        <v>80.128879537085751</v>
      </c>
      <c r="G22" s="161">
        <v>41.188847974750132</v>
      </c>
      <c r="H22" s="161"/>
      <c r="I22" s="161"/>
      <c r="J22" s="161"/>
      <c r="K22" s="161">
        <f t="shared" si="4"/>
        <v>336.26665828513956</v>
      </c>
      <c r="L22" s="161">
        <v>264.95976866985166</v>
      </c>
      <c r="M22" s="162">
        <v>71.306889615287901</v>
      </c>
    </row>
    <row r="23" spans="1:13" ht="24" customHeight="1">
      <c r="A23" s="163" t="s">
        <v>20</v>
      </c>
      <c r="B23" s="1075">
        <f t="shared" si="1"/>
        <v>290.77578242172871</v>
      </c>
      <c r="C23" s="161">
        <f t="shared" si="2"/>
        <v>220.04389362982334</v>
      </c>
      <c r="D23" s="161">
        <f t="shared" si="2"/>
        <v>70.731888791905376</v>
      </c>
      <c r="E23" s="161">
        <f t="shared" si="3"/>
        <v>71.173066806943709</v>
      </c>
      <c r="F23" s="161">
        <v>47.008942661756969</v>
      </c>
      <c r="G23" s="161">
        <v>24.164124145186744</v>
      </c>
      <c r="H23" s="161"/>
      <c r="I23" s="161"/>
      <c r="J23" s="161"/>
      <c r="K23" s="161">
        <f t="shared" si="4"/>
        <v>219.60271561478498</v>
      </c>
      <c r="L23" s="161">
        <v>173.03495096806637</v>
      </c>
      <c r="M23" s="162">
        <v>46.567764646718629</v>
      </c>
    </row>
    <row r="24" spans="1:13" ht="24" customHeight="1">
      <c r="A24" s="163" t="s">
        <v>21</v>
      </c>
      <c r="B24" s="1075">
        <f t="shared" si="1"/>
        <v>676.94315717532572</v>
      </c>
      <c r="C24" s="161">
        <f t="shared" si="2"/>
        <v>523.91035950137803</v>
      </c>
      <c r="D24" s="161">
        <f t="shared" si="2"/>
        <v>153.03279767394767</v>
      </c>
      <c r="E24" s="161">
        <f t="shared" si="3"/>
        <v>74.40820620725934</v>
      </c>
      <c r="F24" s="161">
        <v>49.145712782745925</v>
      </c>
      <c r="G24" s="161">
        <v>25.262493424513412</v>
      </c>
      <c r="H24" s="161"/>
      <c r="I24" s="161"/>
      <c r="J24" s="161"/>
      <c r="K24" s="161">
        <f t="shared" si="4"/>
        <v>602.53495096806637</v>
      </c>
      <c r="L24" s="161">
        <v>474.76464671863215</v>
      </c>
      <c r="M24" s="162">
        <v>127.77030424943426</v>
      </c>
    </row>
    <row r="25" spans="1:13" ht="24" customHeight="1">
      <c r="A25" s="163" t="s">
        <v>22</v>
      </c>
      <c r="B25" s="1075">
        <f t="shared" si="1"/>
        <v>956.14757349499234</v>
      </c>
      <c r="C25" s="161">
        <f t="shared" si="2"/>
        <v>719.167610260841</v>
      </c>
      <c r="D25" s="161">
        <f t="shared" si="2"/>
        <v>236.97996323415134</v>
      </c>
      <c r="E25" s="161">
        <f t="shared" si="3"/>
        <v>268.51657022619673</v>
      </c>
      <c r="F25" s="161">
        <v>177.35192004208312</v>
      </c>
      <c r="G25" s="161">
        <v>91.164650184113626</v>
      </c>
      <c r="H25" s="161"/>
      <c r="I25" s="161"/>
      <c r="J25" s="161"/>
      <c r="K25" s="161">
        <f t="shared" si="4"/>
        <v>687.63100326879567</v>
      </c>
      <c r="L25" s="161">
        <v>541.81569021875794</v>
      </c>
      <c r="M25" s="162">
        <v>145.81531305003773</v>
      </c>
    </row>
    <row r="26" spans="1:13" ht="24" customHeight="1">
      <c r="A26" s="163" t="s">
        <v>23</v>
      </c>
      <c r="B26" s="1075">
        <f t="shared" si="1"/>
        <v>371.95099108141142</v>
      </c>
      <c r="C26" s="161">
        <f t="shared" si="2"/>
        <v>287.30427125884404</v>
      </c>
      <c r="D26" s="161">
        <f t="shared" si="2"/>
        <v>84.646719822567349</v>
      </c>
      <c r="E26" s="161">
        <f t="shared" si="3"/>
        <v>45.291951604418728</v>
      </c>
      <c r="F26" s="161">
        <v>29.914781693845345</v>
      </c>
      <c r="G26" s="161">
        <v>15.377169910573382</v>
      </c>
      <c r="H26" s="161"/>
      <c r="I26" s="161"/>
      <c r="J26" s="161"/>
      <c r="K26" s="161">
        <f t="shared" si="4"/>
        <v>326.65903947699269</v>
      </c>
      <c r="L26" s="161">
        <v>257.38948956499871</v>
      </c>
      <c r="M26" s="162">
        <v>69.269549911993963</v>
      </c>
    </row>
    <row r="27" spans="1:13" ht="24" customHeight="1">
      <c r="A27" s="163" t="s">
        <v>24</v>
      </c>
      <c r="B27" s="1075">
        <f t="shared" si="1"/>
        <v>722.87246756964055</v>
      </c>
      <c r="C27" s="161">
        <f t="shared" si="2"/>
        <v>554.94585978794157</v>
      </c>
      <c r="D27" s="161">
        <f t="shared" si="2"/>
        <v>167.92660778169898</v>
      </c>
      <c r="E27" s="161">
        <f t="shared" si="3"/>
        <v>114.84744871120463</v>
      </c>
      <c r="F27" s="161">
        <v>75.855339295107839</v>
      </c>
      <c r="G27" s="161">
        <v>38.992109416096795</v>
      </c>
      <c r="H27" s="161"/>
      <c r="I27" s="161"/>
      <c r="J27" s="161"/>
      <c r="K27" s="161">
        <f t="shared" si="4"/>
        <v>608.02501885843594</v>
      </c>
      <c r="L27" s="161">
        <v>479.09052049283378</v>
      </c>
      <c r="M27" s="162">
        <v>128.9344983656022</v>
      </c>
    </row>
    <row r="28" spans="1:13" ht="24" customHeight="1">
      <c r="A28" s="163" t="s">
        <v>25</v>
      </c>
      <c r="B28" s="1075">
        <f t="shared" si="1"/>
        <v>829.38812354362153</v>
      </c>
      <c r="C28" s="161">
        <f t="shared" si="2"/>
        <v>631.24603410695147</v>
      </c>
      <c r="D28" s="161">
        <f t="shared" si="2"/>
        <v>198.14208943667012</v>
      </c>
      <c r="E28" s="161">
        <f t="shared" si="3"/>
        <v>174.69752761704365</v>
      </c>
      <c r="F28" s="161">
        <v>115.38558653340347</v>
      </c>
      <c r="G28" s="161">
        <v>59.311941083640185</v>
      </c>
      <c r="H28" s="161"/>
      <c r="I28" s="161"/>
      <c r="J28" s="161"/>
      <c r="K28" s="161">
        <f t="shared" si="4"/>
        <v>654.69059592657788</v>
      </c>
      <c r="L28" s="161">
        <v>515.86044757354796</v>
      </c>
      <c r="M28" s="162">
        <v>138.83014835302993</v>
      </c>
    </row>
    <row r="29" spans="1:13" ht="24" customHeight="1">
      <c r="A29" s="163" t="s">
        <v>26</v>
      </c>
      <c r="B29" s="1075">
        <f t="shared" si="1"/>
        <v>655.81695168047418</v>
      </c>
      <c r="C29" s="161">
        <f t="shared" si="2"/>
        <v>511.18132245683591</v>
      </c>
      <c r="D29" s="161">
        <f t="shared" si="2"/>
        <v>144.63562922363823</v>
      </c>
      <c r="E29" s="161">
        <f t="shared" si="3"/>
        <v>43.674381904260912</v>
      </c>
      <c r="F29" s="161">
        <v>28.846396633350867</v>
      </c>
      <c r="G29" s="161">
        <v>14.827985270910046</v>
      </c>
      <c r="H29" s="161"/>
      <c r="I29" s="161"/>
      <c r="J29" s="161"/>
      <c r="K29" s="161">
        <f t="shared" si="4"/>
        <v>612.14256977621324</v>
      </c>
      <c r="L29" s="161">
        <v>482.33492582348504</v>
      </c>
      <c r="M29" s="162">
        <v>129.8076439527282</v>
      </c>
    </row>
    <row r="30" spans="1:13" ht="24" customHeight="1">
      <c r="A30" s="163" t="s">
        <v>27</v>
      </c>
      <c r="B30" s="1075">
        <f t="shared" si="1"/>
        <v>715.95932027358253</v>
      </c>
      <c r="C30" s="161">
        <f t="shared" si="2"/>
        <v>541.45798652615508</v>
      </c>
      <c r="D30" s="161">
        <f t="shared" si="2"/>
        <v>174.50133374742751</v>
      </c>
      <c r="E30" s="161">
        <f t="shared" si="3"/>
        <v>177.93266701735928</v>
      </c>
      <c r="F30" s="161">
        <v>117.52235665439242</v>
      </c>
      <c r="G30" s="161">
        <v>60.410310362966861</v>
      </c>
      <c r="H30" s="161"/>
      <c r="I30" s="161"/>
      <c r="J30" s="161"/>
      <c r="K30" s="161">
        <f t="shared" si="4"/>
        <v>538.02665325622331</v>
      </c>
      <c r="L30" s="161">
        <v>423.93562987176267</v>
      </c>
      <c r="M30" s="162">
        <v>114.09102338446066</v>
      </c>
    </row>
    <row r="31" spans="1:13" ht="24" customHeight="1">
      <c r="A31" s="163" t="s">
        <v>28</v>
      </c>
      <c r="B31" s="1075">
        <f t="shared" si="1"/>
        <v>712.43189118599753</v>
      </c>
      <c r="C31" s="161">
        <f t="shared" si="2"/>
        <v>548.57479957414262</v>
      </c>
      <c r="D31" s="161">
        <f t="shared" si="2"/>
        <v>163.85709161185497</v>
      </c>
      <c r="E31" s="161">
        <f t="shared" si="3"/>
        <v>100.28932140978432</v>
      </c>
      <c r="F31" s="161">
        <v>66.239873750657551</v>
      </c>
      <c r="G31" s="161">
        <v>34.049447659126777</v>
      </c>
      <c r="H31" s="161"/>
      <c r="I31" s="161"/>
      <c r="J31" s="161"/>
      <c r="K31" s="161">
        <f t="shared" si="4"/>
        <v>612.14256977621324</v>
      </c>
      <c r="L31" s="161">
        <v>482.33492582348504</v>
      </c>
      <c r="M31" s="162">
        <v>129.8076439527282</v>
      </c>
    </row>
    <row r="32" spans="1:13" ht="24" customHeight="1">
      <c r="A32" s="163" t="s">
        <v>29</v>
      </c>
      <c r="B32" s="1075">
        <f t="shared" si="1"/>
        <v>689.88149779432683</v>
      </c>
      <c r="C32" s="161">
        <f t="shared" si="2"/>
        <v>520.91008609869721</v>
      </c>
      <c r="D32" s="161">
        <f t="shared" si="2"/>
        <v>168.97141169562968</v>
      </c>
      <c r="E32" s="161">
        <f t="shared" si="3"/>
        <v>177.93266701735928</v>
      </c>
      <c r="F32" s="161">
        <v>117.52235665439242</v>
      </c>
      <c r="G32" s="161">
        <v>60.410310362966861</v>
      </c>
      <c r="H32" s="161"/>
      <c r="I32" s="161"/>
      <c r="J32" s="161"/>
      <c r="K32" s="161">
        <f t="shared" si="4"/>
        <v>511.94883077696761</v>
      </c>
      <c r="L32" s="161">
        <v>403.3877294443048</v>
      </c>
      <c r="M32" s="162">
        <v>108.56110133266282</v>
      </c>
    </row>
    <row r="33" spans="1:13" ht="24" customHeight="1">
      <c r="A33" s="163" t="s">
        <v>30</v>
      </c>
      <c r="B33" s="1075">
        <f t="shared" si="1"/>
        <v>750.17555368672345</v>
      </c>
      <c r="C33" s="161">
        <f t="shared" si="2"/>
        <v>575.42834330011988</v>
      </c>
      <c r="D33" s="161">
        <f t="shared" si="2"/>
        <v>174.74721038660357</v>
      </c>
      <c r="E33" s="161">
        <f t="shared" si="3"/>
        <v>122.93529721199369</v>
      </c>
      <c r="F33" s="161">
        <v>81.197264597580215</v>
      </c>
      <c r="G33" s="161">
        <v>41.738032614413463</v>
      </c>
      <c r="H33" s="161"/>
      <c r="I33" s="161"/>
      <c r="J33" s="161"/>
      <c r="K33" s="161">
        <f t="shared" si="4"/>
        <v>627.24025647472968</v>
      </c>
      <c r="L33" s="161">
        <v>494.23107870253961</v>
      </c>
      <c r="M33" s="162">
        <v>133.0091777721901</v>
      </c>
    </row>
    <row r="34" spans="1:13" ht="24" customHeight="1">
      <c r="A34" s="163" t="s">
        <v>35</v>
      </c>
      <c r="B34" s="1075">
        <f t="shared" si="1"/>
        <v>520.7212750273568</v>
      </c>
      <c r="C34" s="161">
        <f t="shared" si="2"/>
        <v>400.6098735535748</v>
      </c>
      <c r="D34" s="161">
        <f t="shared" si="2"/>
        <v>120.11140147378197</v>
      </c>
      <c r="E34" s="161">
        <f t="shared" si="3"/>
        <v>76.025775907417142</v>
      </c>
      <c r="F34" s="161">
        <v>50.214097843240395</v>
      </c>
      <c r="G34" s="161">
        <v>25.81167806417675</v>
      </c>
      <c r="H34" s="161"/>
      <c r="I34" s="161"/>
      <c r="J34" s="161"/>
      <c r="K34" s="161">
        <f t="shared" si="4"/>
        <v>444.69549911993965</v>
      </c>
      <c r="L34" s="161">
        <v>350.39577571033442</v>
      </c>
      <c r="M34" s="162">
        <v>94.299723409605221</v>
      </c>
    </row>
    <row r="35" spans="1:13" ht="24" customHeight="1">
      <c r="A35" s="164" t="s">
        <v>36</v>
      </c>
      <c r="B35" s="1075">
        <f t="shared" si="1"/>
        <v>578.51202422874189</v>
      </c>
      <c r="C35" s="161">
        <f t="shared" si="2"/>
        <v>435.63107965488564</v>
      </c>
      <c r="D35" s="1077">
        <f t="shared" si="2"/>
        <v>142.88094457385623</v>
      </c>
      <c r="E35" s="1077">
        <f t="shared" si="3"/>
        <v>158.52183061546555</v>
      </c>
      <c r="F35" s="1077">
        <v>104.7017359284587</v>
      </c>
      <c r="G35" s="1077">
        <v>53.820094687006836</v>
      </c>
      <c r="H35" s="1077"/>
      <c r="I35" s="1077"/>
      <c r="J35" s="1077"/>
      <c r="K35" s="1077">
        <f t="shared" si="4"/>
        <v>419.99019361327629</v>
      </c>
      <c r="L35" s="1077">
        <v>330.92934372642691</v>
      </c>
      <c r="M35" s="1086">
        <v>89.060849886849383</v>
      </c>
    </row>
    <row r="36" spans="1:13" s="1091" customFormat="1" ht="17.25" thickBot="1">
      <c r="A36" s="1675" t="s">
        <v>968</v>
      </c>
      <c r="B36" s="1676"/>
      <c r="C36" s="1676"/>
      <c r="D36" s="606"/>
      <c r="E36" s="1090"/>
      <c r="F36" s="606"/>
      <c r="G36" s="606"/>
      <c r="H36" s="606"/>
      <c r="I36" s="606"/>
      <c r="J36" s="606"/>
      <c r="K36" s="606"/>
      <c r="L36" s="1680" t="s">
        <v>564</v>
      </c>
      <c r="M36" s="1681"/>
    </row>
    <row r="37" spans="1:13">
      <c r="A37" s="11"/>
      <c r="B37" s="16"/>
      <c r="C37" s="16"/>
      <c r="D37" s="16"/>
      <c r="E37" s="38"/>
      <c r="F37" s="16"/>
      <c r="G37" s="16"/>
      <c r="H37" s="16"/>
      <c r="I37" s="16"/>
      <c r="J37" s="16"/>
      <c r="K37" s="16"/>
      <c r="L37" s="4"/>
      <c r="M37" s="4"/>
    </row>
  </sheetData>
  <mergeCells count="8">
    <mergeCell ref="A1:M1"/>
    <mergeCell ref="A36:C36"/>
    <mergeCell ref="A4:A5"/>
    <mergeCell ref="B4:D4"/>
    <mergeCell ref="E4:G4"/>
    <mergeCell ref="H4:J4"/>
    <mergeCell ref="K4:M4"/>
    <mergeCell ref="L36:M36"/>
  </mergeCells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workbookViewId="0">
      <pane xSplit="1" topLeftCell="D1" activePane="topRight" state="frozen"/>
      <selection sqref="A1:K1"/>
      <selection pane="topRight" sqref="A1:K1"/>
    </sheetView>
  </sheetViews>
  <sheetFormatPr defaultRowHeight="16.5"/>
  <cols>
    <col min="2" max="5" width="7.625" customWidth="1"/>
    <col min="6" max="6" width="14.375" customWidth="1"/>
    <col min="7" max="7" width="15.75" customWidth="1"/>
    <col min="8" max="8" width="18.625" customWidth="1"/>
    <col min="9" max="9" width="14.75" customWidth="1"/>
    <col min="10" max="10" width="13.125" customWidth="1"/>
    <col min="11" max="11" width="23.375" customWidth="1"/>
    <col min="12" max="12" width="14.75" customWidth="1"/>
    <col min="13" max="13" width="14.125" customWidth="1"/>
    <col min="14" max="14" width="14.875" customWidth="1"/>
    <col min="15" max="15" width="7.625" customWidth="1"/>
    <col min="16" max="16" width="18.75" customWidth="1"/>
    <col min="17" max="17" width="16.875" customWidth="1"/>
    <col min="18" max="18" width="12.75" customWidth="1"/>
    <col min="19" max="19" width="23.25" customWidth="1"/>
  </cols>
  <sheetData>
    <row r="1" spans="1:19" ht="24" customHeight="1">
      <c r="A1" s="1316" t="s">
        <v>1006</v>
      </c>
      <c r="B1" s="1316"/>
      <c r="C1" s="1316"/>
      <c r="D1" s="1316"/>
      <c r="E1" s="1316"/>
      <c r="F1" s="1316"/>
      <c r="G1" s="1316"/>
      <c r="H1" s="1316"/>
      <c r="I1" s="1316"/>
      <c r="J1" s="1316"/>
      <c r="K1" s="1316"/>
      <c r="L1" s="45"/>
      <c r="M1" s="45"/>
      <c r="N1" s="45"/>
      <c r="O1" s="45"/>
      <c r="P1" s="45"/>
      <c r="Q1" s="45"/>
      <c r="R1" s="45"/>
      <c r="S1" s="45"/>
    </row>
    <row r="2" spans="1:19" ht="24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19" ht="18" customHeight="1">
      <c r="A3" s="207" t="s">
        <v>33</v>
      </c>
      <c r="B3" s="208"/>
      <c r="C3" s="208"/>
      <c r="D3" s="208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2" t="s">
        <v>551</v>
      </c>
    </row>
    <row r="4" spans="1:19" ht="39" customHeight="1">
      <c r="A4" s="1338" t="s">
        <v>73</v>
      </c>
      <c r="B4" s="1332" t="s">
        <v>126</v>
      </c>
      <c r="C4" s="1345"/>
      <c r="D4" s="1346"/>
      <c r="E4" s="1325" t="s">
        <v>128</v>
      </c>
      <c r="F4" s="1343"/>
      <c r="G4" s="1343"/>
      <c r="H4" s="1343"/>
      <c r="I4" s="1343"/>
      <c r="J4" s="1343"/>
      <c r="K4" s="1343"/>
      <c r="L4" s="1343"/>
      <c r="M4" s="1343"/>
      <c r="N4" s="1343"/>
      <c r="O4" s="1343"/>
      <c r="P4" s="1343"/>
      <c r="Q4" s="1343"/>
      <c r="R4" s="1326"/>
      <c r="S4" s="1341" t="s">
        <v>138</v>
      </c>
    </row>
    <row r="5" spans="1:19" ht="48" customHeight="1">
      <c r="A5" s="1339"/>
      <c r="B5" s="1347"/>
      <c r="C5" s="1348"/>
      <c r="D5" s="1349"/>
      <c r="E5" s="1332" t="s">
        <v>129</v>
      </c>
      <c r="F5" s="1333"/>
      <c r="G5" s="1333"/>
      <c r="H5" s="1333"/>
      <c r="I5" s="1333"/>
      <c r="J5" s="1333"/>
      <c r="K5" s="1333"/>
      <c r="L5" s="1333"/>
      <c r="M5" s="1333"/>
      <c r="N5" s="1334"/>
      <c r="O5" s="1332" t="s">
        <v>135</v>
      </c>
      <c r="P5" s="1344"/>
      <c r="Q5" s="1344"/>
      <c r="R5" s="1344"/>
      <c r="S5" s="1342"/>
    </row>
    <row r="6" spans="1:19" ht="60.75" customHeight="1">
      <c r="A6" s="1340"/>
      <c r="B6" s="205"/>
      <c r="C6" s="998" t="s">
        <v>127</v>
      </c>
      <c r="D6" s="998" t="s">
        <v>100</v>
      </c>
      <c r="E6" s="206"/>
      <c r="F6" s="998" t="s">
        <v>130</v>
      </c>
      <c r="G6" s="998" t="s">
        <v>131</v>
      </c>
      <c r="H6" s="998" t="s">
        <v>132</v>
      </c>
      <c r="I6" s="998" t="s">
        <v>133</v>
      </c>
      <c r="J6" s="998" t="s">
        <v>106</v>
      </c>
      <c r="K6" s="998" t="s">
        <v>557</v>
      </c>
      <c r="L6" s="998" t="s">
        <v>108</v>
      </c>
      <c r="M6" s="998" t="s">
        <v>134</v>
      </c>
      <c r="N6" s="998" t="s">
        <v>94</v>
      </c>
      <c r="O6" s="206"/>
      <c r="P6" s="998" t="s">
        <v>136</v>
      </c>
      <c r="Q6" s="998" t="s">
        <v>122</v>
      </c>
      <c r="R6" s="999" t="s">
        <v>137</v>
      </c>
      <c r="S6" s="996" t="s">
        <v>139</v>
      </c>
    </row>
    <row r="7" spans="1:19" ht="24" customHeight="1">
      <c r="A7" s="230" t="s">
        <v>5</v>
      </c>
      <c r="B7" s="226">
        <v>11</v>
      </c>
      <c r="C7" s="220">
        <v>2</v>
      </c>
      <c r="D7" s="220">
        <v>9</v>
      </c>
      <c r="E7" s="220">
        <v>6</v>
      </c>
      <c r="F7" s="220">
        <v>1</v>
      </c>
      <c r="G7" s="220">
        <v>0</v>
      </c>
      <c r="H7" s="220">
        <v>0</v>
      </c>
      <c r="I7" s="220">
        <v>0</v>
      </c>
      <c r="J7" s="220">
        <v>5</v>
      </c>
      <c r="K7" s="220">
        <v>0</v>
      </c>
      <c r="L7" s="220">
        <v>0</v>
      </c>
      <c r="M7" s="220">
        <v>0</v>
      </c>
      <c r="N7" s="220">
        <v>0</v>
      </c>
      <c r="O7" s="220">
        <v>5</v>
      </c>
      <c r="P7" s="221">
        <v>3</v>
      </c>
      <c r="Q7" s="221">
        <v>0</v>
      </c>
      <c r="R7" s="221">
        <v>2</v>
      </c>
      <c r="S7" s="231">
        <v>0</v>
      </c>
    </row>
    <row r="8" spans="1:19" ht="24" customHeight="1">
      <c r="A8" s="232" t="s">
        <v>37</v>
      </c>
      <c r="B8" s="227">
        <v>11</v>
      </c>
      <c r="C8" s="222">
        <v>2</v>
      </c>
      <c r="D8" s="223">
        <v>9</v>
      </c>
      <c r="E8" s="222">
        <v>6</v>
      </c>
      <c r="F8" s="223">
        <v>1</v>
      </c>
      <c r="G8" s="223" t="s">
        <v>38</v>
      </c>
      <c r="H8" s="223" t="s">
        <v>38</v>
      </c>
      <c r="I8" s="223" t="s">
        <v>38</v>
      </c>
      <c r="J8" s="223">
        <v>5</v>
      </c>
      <c r="K8" s="223" t="s">
        <v>38</v>
      </c>
      <c r="L8" s="223" t="s">
        <v>38</v>
      </c>
      <c r="M8" s="223" t="s">
        <v>38</v>
      </c>
      <c r="N8" s="223" t="s">
        <v>38</v>
      </c>
      <c r="O8" s="222">
        <v>5</v>
      </c>
      <c r="P8" s="223">
        <v>3</v>
      </c>
      <c r="Q8" s="223">
        <v>0</v>
      </c>
      <c r="R8" s="223">
        <v>2</v>
      </c>
      <c r="S8" s="233">
        <v>0</v>
      </c>
    </row>
    <row r="9" spans="1:19" ht="24" customHeight="1">
      <c r="A9" s="232" t="s">
        <v>7</v>
      </c>
      <c r="B9" s="227">
        <v>11</v>
      </c>
      <c r="C9" s="222">
        <v>2</v>
      </c>
      <c r="D9" s="223">
        <v>9</v>
      </c>
      <c r="E9" s="222">
        <v>7</v>
      </c>
      <c r="F9" s="223">
        <v>1</v>
      </c>
      <c r="G9" s="223">
        <v>0</v>
      </c>
      <c r="H9" s="223">
        <v>0</v>
      </c>
      <c r="I9" s="223">
        <v>0</v>
      </c>
      <c r="J9" s="223">
        <v>6</v>
      </c>
      <c r="K9" s="223">
        <v>0</v>
      </c>
      <c r="L9" s="223">
        <v>0</v>
      </c>
      <c r="M9" s="223">
        <v>0</v>
      </c>
      <c r="N9" s="223">
        <v>0</v>
      </c>
      <c r="O9" s="222">
        <v>4</v>
      </c>
      <c r="P9" s="223">
        <v>2</v>
      </c>
      <c r="Q9" s="223">
        <v>0</v>
      </c>
      <c r="R9" s="223">
        <v>2</v>
      </c>
      <c r="S9" s="233">
        <v>0</v>
      </c>
    </row>
    <row r="10" spans="1:19" ht="24" customHeight="1">
      <c r="A10" s="232" t="s">
        <v>8</v>
      </c>
      <c r="B10" s="227">
        <v>11</v>
      </c>
      <c r="C10" s="222">
        <v>3</v>
      </c>
      <c r="D10" s="223">
        <v>8</v>
      </c>
      <c r="E10" s="222">
        <v>7</v>
      </c>
      <c r="F10" s="223">
        <v>1</v>
      </c>
      <c r="G10" s="223">
        <v>0</v>
      </c>
      <c r="H10" s="223">
        <v>0</v>
      </c>
      <c r="I10" s="223">
        <v>0</v>
      </c>
      <c r="J10" s="223">
        <v>6</v>
      </c>
      <c r="K10" s="223">
        <v>0</v>
      </c>
      <c r="L10" s="223">
        <v>0</v>
      </c>
      <c r="M10" s="223">
        <v>0</v>
      </c>
      <c r="N10" s="223">
        <v>0</v>
      </c>
      <c r="O10" s="222">
        <v>4</v>
      </c>
      <c r="P10" s="223">
        <v>2</v>
      </c>
      <c r="Q10" s="223">
        <v>0</v>
      </c>
      <c r="R10" s="223">
        <v>2</v>
      </c>
      <c r="S10" s="233">
        <v>0</v>
      </c>
    </row>
    <row r="11" spans="1:19" ht="24" customHeight="1">
      <c r="A11" s="234" t="s">
        <v>9</v>
      </c>
      <c r="B11" s="228">
        <v>10</v>
      </c>
      <c r="C11" s="224">
        <v>3</v>
      </c>
      <c r="D11" s="225">
        <v>7</v>
      </c>
      <c r="E11" s="224">
        <v>5</v>
      </c>
      <c r="F11" s="225">
        <v>1</v>
      </c>
      <c r="G11" s="225">
        <v>0</v>
      </c>
      <c r="H11" s="225">
        <v>0</v>
      </c>
      <c r="I11" s="225">
        <v>0</v>
      </c>
      <c r="J11" s="225">
        <v>4</v>
      </c>
      <c r="K11" s="225">
        <v>0</v>
      </c>
      <c r="L11" s="225">
        <v>0</v>
      </c>
      <c r="M11" s="225">
        <v>0</v>
      </c>
      <c r="N11" s="225">
        <v>0</v>
      </c>
      <c r="O11" s="224">
        <v>5</v>
      </c>
      <c r="P11" s="225">
        <v>3</v>
      </c>
      <c r="Q11" s="225">
        <v>0</v>
      </c>
      <c r="R11" s="225">
        <v>2</v>
      </c>
      <c r="S11" s="235">
        <v>0</v>
      </c>
    </row>
    <row r="12" spans="1:19" s="52" customFormat="1" ht="24" customHeight="1">
      <c r="A12" s="214" t="s">
        <v>556</v>
      </c>
      <c r="B12" s="229">
        <v>15</v>
      </c>
      <c r="C12" s="218">
        <v>4</v>
      </c>
      <c r="D12" s="219">
        <v>11</v>
      </c>
      <c r="E12" s="218">
        <v>10</v>
      </c>
      <c r="F12" s="219">
        <v>2</v>
      </c>
      <c r="G12" s="219">
        <v>0</v>
      </c>
      <c r="H12" s="219">
        <v>0</v>
      </c>
      <c r="I12" s="219">
        <v>0</v>
      </c>
      <c r="J12" s="219">
        <v>5</v>
      </c>
      <c r="K12" s="219">
        <v>0</v>
      </c>
      <c r="L12" s="219">
        <v>1</v>
      </c>
      <c r="M12" s="219">
        <v>2</v>
      </c>
      <c r="N12" s="219">
        <v>0</v>
      </c>
      <c r="O12" s="218">
        <v>5</v>
      </c>
      <c r="P12" s="219">
        <v>3</v>
      </c>
      <c r="Q12" s="219">
        <v>0</v>
      </c>
      <c r="R12" s="219">
        <v>2</v>
      </c>
      <c r="S12" s="236">
        <v>0</v>
      </c>
    </row>
    <row r="13" spans="1:19" ht="24" customHeight="1">
      <c r="A13" s="47" t="s">
        <v>555</v>
      </c>
      <c r="B13" s="60"/>
      <c r="C13" s="48"/>
      <c r="D13" s="48"/>
      <c r="E13" s="48"/>
      <c r="F13" s="48"/>
      <c r="G13" s="48"/>
      <c r="H13" s="48"/>
      <c r="I13" s="48"/>
      <c r="J13" s="237"/>
      <c r="K13" s="237"/>
      <c r="L13" s="237"/>
      <c r="M13" s="237"/>
      <c r="N13" s="237"/>
      <c r="O13" s="237"/>
      <c r="P13" s="237"/>
      <c r="Q13" s="237"/>
      <c r="R13" s="65"/>
      <c r="S13" s="215"/>
    </row>
    <row r="14" spans="1:19" ht="24" customHeight="1" thickBot="1">
      <c r="A14" s="88" t="s">
        <v>919</v>
      </c>
      <c r="B14" s="216"/>
      <c r="C14" s="67"/>
      <c r="D14" s="67"/>
      <c r="E14" s="67"/>
      <c r="F14" s="67"/>
      <c r="G14" s="67"/>
      <c r="H14" s="67"/>
      <c r="I14" s="67"/>
      <c r="J14" s="217"/>
      <c r="K14" s="217"/>
      <c r="L14" s="217"/>
      <c r="M14" s="217"/>
      <c r="N14" s="217"/>
      <c r="O14" s="217"/>
      <c r="P14" s="217"/>
      <c r="Q14" s="1330" t="s">
        <v>544</v>
      </c>
      <c r="R14" s="1330"/>
      <c r="S14" s="1331"/>
    </row>
  </sheetData>
  <mergeCells count="8">
    <mergeCell ref="A1:K1"/>
    <mergeCell ref="Q14:S14"/>
    <mergeCell ref="A4:A6"/>
    <mergeCell ref="S4:S5"/>
    <mergeCell ref="E4:R4"/>
    <mergeCell ref="O5:R5"/>
    <mergeCell ref="E5:N5"/>
    <mergeCell ref="B4:D5"/>
  </mergeCells>
  <phoneticPr fontId="3" type="noConversion"/>
  <hyperlinks>
    <hyperlink ref="A9" location="목차!G104" display="목록으로"/>
  </hyperlinks>
  <pageMargins left="0.51181102362204722" right="0.31496062992125984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E37"/>
  <sheetViews>
    <sheetView workbookViewId="0">
      <selection sqref="A1:J1"/>
    </sheetView>
  </sheetViews>
  <sheetFormatPr defaultRowHeight="16.5"/>
  <cols>
    <col min="1" max="1" width="11.875" customWidth="1"/>
    <col min="4" max="4" width="11.5" customWidth="1"/>
    <col min="5" max="5" width="11.75" customWidth="1"/>
    <col min="6" max="6" width="14.25" customWidth="1"/>
    <col min="8" max="8" width="15.5" customWidth="1"/>
    <col min="9" max="9" width="15.625" customWidth="1"/>
    <col min="10" max="10" width="14.75" customWidth="1"/>
    <col min="11" max="11" width="15.25" customWidth="1"/>
    <col min="12" max="12" width="18" customWidth="1"/>
    <col min="13" max="13" width="14.25" customWidth="1"/>
    <col min="14" max="14" width="13.125" customWidth="1"/>
    <col min="15" max="15" width="21.25" customWidth="1"/>
    <col min="16" max="16" width="20.125" customWidth="1"/>
    <col min="17" max="17" width="20.875" customWidth="1"/>
    <col min="449" max="16384" width="9" style="1227"/>
  </cols>
  <sheetData>
    <row r="1" spans="1:2007" s="4" customFormat="1" ht="24" customHeight="1">
      <c r="A1" s="1353" t="s">
        <v>1041</v>
      </c>
      <c r="B1" s="1353"/>
      <c r="C1" s="1353"/>
      <c r="D1" s="1353"/>
      <c r="E1" s="1353"/>
      <c r="F1" s="1353"/>
      <c r="G1" s="1353"/>
      <c r="H1" s="1353"/>
      <c r="I1" s="1353"/>
      <c r="J1" s="1353"/>
      <c r="QG1" s="1223"/>
      <c r="QH1" s="1223"/>
      <c r="QI1" s="1223"/>
      <c r="QJ1" s="1223"/>
      <c r="QK1" s="1223"/>
      <c r="QL1" s="1223"/>
      <c r="QM1" s="1223"/>
      <c r="QN1" s="1223"/>
      <c r="QO1" s="1223"/>
      <c r="QP1" s="1223"/>
      <c r="QQ1" s="1223"/>
      <c r="QR1" s="1223"/>
      <c r="QS1" s="1223"/>
      <c r="QT1" s="1223"/>
      <c r="QU1" s="1223"/>
      <c r="QV1" s="1223"/>
      <c r="QW1" s="1223"/>
      <c r="QX1" s="1223"/>
      <c r="QY1" s="1223"/>
      <c r="QZ1" s="1223"/>
      <c r="RA1" s="1223"/>
      <c r="RB1" s="1223"/>
      <c r="RC1" s="1223"/>
      <c r="RD1" s="1223"/>
      <c r="RE1" s="1223"/>
    </row>
    <row r="2" spans="1:2007" s="4" customFormat="1" ht="18" customHeight="1" thickBot="1">
      <c r="A2" s="1354"/>
      <c r="B2" s="1354"/>
      <c r="C2" s="1354"/>
      <c r="D2" s="1354"/>
      <c r="E2" s="1354"/>
      <c r="F2" s="1354"/>
      <c r="G2" s="1354"/>
      <c r="H2" s="1354"/>
      <c r="I2" s="1354"/>
      <c r="J2" s="1354"/>
      <c r="QG2" s="1224"/>
      <c r="QH2" s="1224"/>
      <c r="QI2" s="1224"/>
      <c r="QJ2" s="1224"/>
      <c r="QK2" s="1224"/>
      <c r="QL2" s="1224"/>
      <c r="QM2" s="1224"/>
      <c r="QN2" s="1224"/>
      <c r="QO2" s="1224"/>
      <c r="QP2" s="1224"/>
      <c r="QQ2" s="1224"/>
      <c r="QR2" s="1224"/>
      <c r="QS2" s="1224"/>
      <c r="QT2" s="1224"/>
      <c r="QU2" s="1224"/>
      <c r="QV2" s="1224"/>
      <c r="QW2" s="1224"/>
      <c r="QX2" s="1224"/>
      <c r="QY2" s="1224"/>
      <c r="QZ2" s="1224"/>
      <c r="RA2" s="1224"/>
      <c r="RB2" s="1224"/>
      <c r="RC2" s="1224"/>
      <c r="RD2" s="1224"/>
      <c r="RE2" s="1224"/>
    </row>
    <row r="3" spans="1:2007" s="4" customFormat="1" ht="20.100000000000001" customHeight="1">
      <c r="A3" s="262" t="s">
        <v>40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4" t="s">
        <v>0</v>
      </c>
      <c r="O3" s="263"/>
      <c r="P3" s="265"/>
      <c r="Q3" s="266" t="s">
        <v>566</v>
      </c>
      <c r="QG3" s="1224"/>
      <c r="QH3" s="1224"/>
      <c r="QI3" s="1224"/>
      <c r="QJ3" s="1224"/>
      <c r="QK3" s="1224"/>
      <c r="QL3" s="1224"/>
      <c r="QM3" s="1224"/>
      <c r="QN3" s="1224"/>
      <c r="QO3" s="1224"/>
      <c r="QP3" s="1224"/>
      <c r="QQ3" s="1224"/>
      <c r="QR3" s="1224"/>
      <c r="QS3" s="1224"/>
      <c r="QT3" s="1224"/>
      <c r="QU3" s="1224"/>
      <c r="QV3" s="1224"/>
      <c r="QW3" s="1224"/>
      <c r="QX3" s="1224"/>
      <c r="QY3" s="1224"/>
      <c r="QZ3" s="1224"/>
      <c r="RA3" s="1224"/>
      <c r="RB3" s="1224"/>
      <c r="RC3" s="1224"/>
      <c r="RD3" s="1224"/>
      <c r="RE3" s="1224"/>
    </row>
    <row r="4" spans="1:2007" s="4" customFormat="1" ht="45" customHeight="1">
      <c r="A4" s="1356" t="s">
        <v>142</v>
      </c>
      <c r="B4" s="1332" t="s">
        <v>143</v>
      </c>
      <c r="C4" s="1345"/>
      <c r="D4" s="1345"/>
      <c r="E4" s="1345"/>
      <c r="F4" s="1346"/>
      <c r="G4" s="1332" t="s">
        <v>558</v>
      </c>
      <c r="H4" s="1359"/>
      <c r="I4" s="1359"/>
      <c r="J4" s="1359"/>
      <c r="K4" s="1359"/>
      <c r="L4" s="1359"/>
      <c r="M4" s="1359"/>
      <c r="N4" s="1359"/>
      <c r="O4" s="1359"/>
      <c r="P4" s="1359"/>
      <c r="Q4" s="1360"/>
      <c r="QG4" s="1224"/>
      <c r="QH4" s="1224"/>
      <c r="QI4" s="1224"/>
      <c r="QJ4" s="1224"/>
      <c r="QK4" s="1224"/>
      <c r="QL4" s="1224"/>
      <c r="QM4" s="1224"/>
      <c r="QN4" s="1224"/>
      <c r="QO4" s="1224"/>
      <c r="QP4" s="1224"/>
      <c r="QQ4" s="1224"/>
      <c r="QR4" s="1224"/>
      <c r="QS4" s="1224"/>
      <c r="QT4" s="1224"/>
      <c r="QU4" s="1224"/>
      <c r="QV4" s="1224"/>
      <c r="QW4" s="1224"/>
      <c r="QX4" s="1224"/>
      <c r="QY4" s="1224"/>
      <c r="QZ4" s="1224"/>
      <c r="RA4" s="1224"/>
      <c r="RB4" s="1224"/>
      <c r="RC4" s="1224"/>
      <c r="RD4" s="1224"/>
      <c r="RE4" s="1224"/>
    </row>
    <row r="5" spans="1:2007" s="4" customFormat="1" ht="20.100000000000001" customHeight="1">
      <c r="A5" s="1357"/>
      <c r="B5" s="1155"/>
      <c r="C5" s="1319" t="s">
        <v>144</v>
      </c>
      <c r="D5" s="1319" t="s">
        <v>559</v>
      </c>
      <c r="E5" s="1319" t="s">
        <v>145</v>
      </c>
      <c r="F5" s="1319" t="s">
        <v>146</v>
      </c>
      <c r="G5" s="260"/>
      <c r="H5" s="1319" t="s">
        <v>147</v>
      </c>
      <c r="I5" s="1319" t="s">
        <v>560</v>
      </c>
      <c r="J5" s="1319" t="s">
        <v>148</v>
      </c>
      <c r="K5" s="1319" t="s">
        <v>561</v>
      </c>
      <c r="L5" s="1319" t="s">
        <v>565</v>
      </c>
      <c r="M5" s="1319" t="s">
        <v>149</v>
      </c>
      <c r="N5" s="1319" t="s">
        <v>150</v>
      </c>
      <c r="O5" s="1319" t="s">
        <v>151</v>
      </c>
      <c r="P5" s="1319" t="s">
        <v>1043</v>
      </c>
      <c r="Q5" s="1351" t="s">
        <v>562</v>
      </c>
      <c r="QG5" s="1224"/>
      <c r="QH5" s="1224"/>
      <c r="QI5" s="1224"/>
      <c r="QJ5" s="1224"/>
      <c r="QK5" s="1224"/>
      <c r="QL5" s="1224"/>
      <c r="QM5" s="1224"/>
      <c r="QN5" s="1224"/>
      <c r="QO5" s="1224"/>
      <c r="QP5" s="1224"/>
      <c r="QQ5" s="1224"/>
      <c r="QR5" s="1224"/>
      <c r="QS5" s="1224"/>
      <c r="QT5" s="1224"/>
      <c r="QU5" s="1224"/>
      <c r="QV5" s="1224"/>
      <c r="QW5" s="1224"/>
      <c r="QX5" s="1224"/>
      <c r="QY5" s="1224"/>
      <c r="QZ5" s="1224"/>
      <c r="RA5" s="1224"/>
      <c r="RB5" s="1224"/>
      <c r="RC5" s="1224"/>
      <c r="RD5" s="1224"/>
      <c r="RE5" s="1224"/>
    </row>
    <row r="6" spans="1:2007" s="18" customFormat="1" ht="48.75" customHeight="1">
      <c r="A6" s="1358"/>
      <c r="B6" s="1152"/>
      <c r="C6" s="1350"/>
      <c r="D6" s="1350"/>
      <c r="E6" s="1350"/>
      <c r="F6" s="1350"/>
      <c r="G6" s="1153"/>
      <c r="H6" s="1350"/>
      <c r="I6" s="1350"/>
      <c r="J6" s="1350"/>
      <c r="K6" s="1355"/>
      <c r="L6" s="1355"/>
      <c r="M6" s="1350"/>
      <c r="N6" s="1350"/>
      <c r="O6" s="1350"/>
      <c r="P6" s="1350"/>
      <c r="Q6" s="1352"/>
      <c r="QG6" s="1225"/>
      <c r="QH6" s="1225"/>
      <c r="QI6" s="1225"/>
      <c r="QJ6" s="1225"/>
      <c r="QK6" s="1225"/>
      <c r="QL6" s="1225"/>
      <c r="QM6" s="1225"/>
      <c r="QN6" s="1225"/>
      <c r="QO6" s="1225"/>
      <c r="QP6" s="1225"/>
      <c r="QQ6" s="1225"/>
      <c r="QR6" s="1225"/>
      <c r="QS6" s="1225"/>
      <c r="QT6" s="1225"/>
      <c r="QU6" s="1225"/>
      <c r="QV6" s="1225"/>
      <c r="QW6" s="1225"/>
      <c r="QX6" s="1225"/>
      <c r="QY6" s="1225"/>
      <c r="QZ6" s="1225"/>
      <c r="RA6" s="1225"/>
      <c r="RB6" s="1225"/>
      <c r="RC6" s="1225"/>
      <c r="RD6" s="1225"/>
      <c r="RE6" s="1225"/>
    </row>
    <row r="7" spans="1:2007" s="10" customFormat="1" ht="24" customHeight="1">
      <c r="A7" s="267" t="s">
        <v>5</v>
      </c>
      <c r="B7" s="238">
        <v>30</v>
      </c>
      <c r="C7" s="239">
        <v>2</v>
      </c>
      <c r="D7" s="239">
        <v>2</v>
      </c>
      <c r="E7" s="239">
        <v>3</v>
      </c>
      <c r="F7" s="239">
        <v>23</v>
      </c>
      <c r="G7" s="239">
        <v>618</v>
      </c>
      <c r="H7" s="239">
        <v>187</v>
      </c>
      <c r="I7" s="239">
        <v>1</v>
      </c>
      <c r="J7" s="239">
        <v>0</v>
      </c>
      <c r="K7" s="239">
        <v>43</v>
      </c>
      <c r="L7" s="239">
        <v>5</v>
      </c>
      <c r="M7" s="239">
        <v>2</v>
      </c>
      <c r="N7" s="239">
        <v>0</v>
      </c>
      <c r="O7" s="239">
        <v>369</v>
      </c>
      <c r="P7" s="239">
        <v>0</v>
      </c>
      <c r="Q7" s="268">
        <v>16</v>
      </c>
      <c r="QG7" s="1224"/>
      <c r="QH7" s="1224"/>
      <c r="QI7" s="1224"/>
      <c r="QJ7" s="1224"/>
      <c r="QK7" s="1224"/>
      <c r="QL7" s="1224"/>
      <c r="QM7" s="1224"/>
      <c r="QN7" s="1224"/>
      <c r="QO7" s="1224"/>
      <c r="QP7" s="1224"/>
      <c r="QQ7" s="1224"/>
      <c r="QR7" s="1224"/>
      <c r="QS7" s="1224"/>
      <c r="QT7" s="1224"/>
      <c r="QU7" s="1224"/>
      <c r="QV7" s="1224"/>
      <c r="QW7" s="1224"/>
      <c r="QX7" s="1224"/>
      <c r="QY7" s="1224"/>
      <c r="QZ7" s="1224"/>
      <c r="RA7" s="1224"/>
      <c r="RB7" s="1224"/>
      <c r="RC7" s="1224"/>
      <c r="RD7" s="1224"/>
      <c r="RE7" s="1224"/>
    </row>
    <row r="8" spans="1:2007" s="10" customFormat="1" ht="24" customHeight="1">
      <c r="A8" s="269" t="s">
        <v>6</v>
      </c>
      <c r="B8" s="240">
        <v>43</v>
      </c>
      <c r="C8" s="241">
        <v>3</v>
      </c>
      <c r="D8" s="241">
        <v>2</v>
      </c>
      <c r="E8" s="241">
        <v>4</v>
      </c>
      <c r="F8" s="241">
        <v>34</v>
      </c>
      <c r="G8" s="241">
        <v>740</v>
      </c>
      <c r="H8" s="242">
        <v>188</v>
      </c>
      <c r="I8" s="242">
        <v>1</v>
      </c>
      <c r="J8" s="242">
        <v>0</v>
      </c>
      <c r="K8" s="242">
        <v>43</v>
      </c>
      <c r="L8" s="242">
        <v>5</v>
      </c>
      <c r="M8" s="242">
        <v>1</v>
      </c>
      <c r="N8" s="242">
        <v>0</v>
      </c>
      <c r="O8" s="242">
        <v>489</v>
      </c>
      <c r="P8" s="242">
        <v>0</v>
      </c>
      <c r="Q8" s="270">
        <v>18</v>
      </c>
      <c r="QG8" s="1224"/>
      <c r="QH8" s="1224"/>
      <c r="QI8" s="1224"/>
      <c r="QJ8" s="1224"/>
      <c r="QK8" s="1224"/>
      <c r="QL8" s="1224"/>
      <c r="QM8" s="1224"/>
      <c r="QN8" s="1224"/>
      <c r="QO8" s="1224"/>
      <c r="QP8" s="1224"/>
      <c r="QQ8" s="1224"/>
      <c r="QR8" s="1224"/>
      <c r="QS8" s="1224"/>
      <c r="QT8" s="1224"/>
      <c r="QU8" s="1224"/>
      <c r="QV8" s="1224"/>
      <c r="QW8" s="1224"/>
      <c r="QX8" s="1224"/>
      <c r="QY8" s="1224"/>
      <c r="QZ8" s="1224"/>
      <c r="RA8" s="1224"/>
      <c r="RB8" s="1224"/>
      <c r="RC8" s="1224"/>
      <c r="RD8" s="1224"/>
      <c r="RE8" s="1224"/>
    </row>
    <row r="9" spans="1:2007" s="10" customFormat="1" ht="24" customHeight="1">
      <c r="A9" s="269" t="s">
        <v>7</v>
      </c>
      <c r="B9" s="243">
        <v>47</v>
      </c>
      <c r="C9" s="244">
        <v>3</v>
      </c>
      <c r="D9" s="244">
        <v>2</v>
      </c>
      <c r="E9" s="244">
        <v>8</v>
      </c>
      <c r="F9" s="244">
        <v>34</v>
      </c>
      <c r="G9" s="244">
        <v>787</v>
      </c>
      <c r="H9" s="245">
        <v>191</v>
      </c>
      <c r="I9" s="245">
        <v>3</v>
      </c>
      <c r="J9" s="245">
        <v>0</v>
      </c>
      <c r="K9" s="245">
        <v>41</v>
      </c>
      <c r="L9" s="245">
        <v>7</v>
      </c>
      <c r="M9" s="245">
        <v>1</v>
      </c>
      <c r="N9" s="245">
        <v>0</v>
      </c>
      <c r="O9" s="245">
        <v>532</v>
      </c>
      <c r="P9" s="245">
        <v>0</v>
      </c>
      <c r="Q9" s="271">
        <v>19</v>
      </c>
      <c r="QG9" s="1224"/>
      <c r="QH9" s="1224"/>
      <c r="QI9" s="1224"/>
      <c r="QJ9" s="1224"/>
      <c r="QK9" s="1224"/>
      <c r="QL9" s="1224"/>
      <c r="QM9" s="1224"/>
      <c r="QN9" s="1224"/>
      <c r="QO9" s="1224"/>
      <c r="QP9" s="1224"/>
      <c r="QQ9" s="1224"/>
      <c r="QR9" s="1224"/>
      <c r="QS9" s="1224"/>
      <c r="QT9" s="1224"/>
      <c r="QU9" s="1224"/>
      <c r="QV9" s="1224"/>
      <c r="QW9" s="1224"/>
      <c r="QX9" s="1224"/>
      <c r="QY9" s="1224"/>
      <c r="QZ9" s="1224"/>
      <c r="RA9" s="1224"/>
      <c r="RB9" s="1224"/>
      <c r="RC9" s="1224"/>
      <c r="RD9" s="1224"/>
      <c r="RE9" s="1224"/>
    </row>
    <row r="10" spans="1:2007" s="10" customFormat="1" ht="24" customHeight="1">
      <c r="A10" s="269" t="s">
        <v>8</v>
      </c>
      <c r="B10" s="246">
        <v>50</v>
      </c>
      <c r="C10" s="247">
        <v>1</v>
      </c>
      <c r="D10" s="247">
        <v>2</v>
      </c>
      <c r="E10" s="247">
        <v>9</v>
      </c>
      <c r="F10" s="247">
        <v>38</v>
      </c>
      <c r="G10" s="247">
        <v>787</v>
      </c>
      <c r="H10" s="248">
        <v>194</v>
      </c>
      <c r="I10" s="248">
        <v>4</v>
      </c>
      <c r="J10" s="248">
        <v>0</v>
      </c>
      <c r="K10" s="248">
        <v>44</v>
      </c>
      <c r="L10" s="248">
        <v>7</v>
      </c>
      <c r="M10" s="248">
        <v>1</v>
      </c>
      <c r="N10" s="248">
        <v>0</v>
      </c>
      <c r="O10" s="248">
        <v>521</v>
      </c>
      <c r="P10" s="248">
        <v>0</v>
      </c>
      <c r="Q10" s="272">
        <v>23</v>
      </c>
      <c r="QG10" s="1224"/>
      <c r="QH10" s="1224"/>
      <c r="QI10" s="1224"/>
      <c r="QJ10" s="1224"/>
      <c r="QK10" s="1224"/>
      <c r="QL10" s="1224"/>
      <c r="QM10" s="1224"/>
      <c r="QN10" s="1224"/>
      <c r="QO10" s="1224"/>
      <c r="QP10" s="1224"/>
      <c r="QQ10" s="1224"/>
      <c r="QR10" s="1224"/>
      <c r="QS10" s="1224"/>
      <c r="QT10" s="1224"/>
      <c r="QU10" s="1224"/>
      <c r="QV10" s="1224"/>
      <c r="QW10" s="1224"/>
      <c r="QX10" s="1224"/>
      <c r="QY10" s="1224"/>
      <c r="QZ10" s="1224"/>
      <c r="RA10" s="1224"/>
      <c r="RB10" s="1224"/>
      <c r="RC10" s="1224"/>
      <c r="RD10" s="1224"/>
      <c r="RE10" s="1224"/>
    </row>
    <row r="11" spans="1:2007" s="10" customFormat="1" ht="24" customHeight="1">
      <c r="A11" s="273" t="s">
        <v>9</v>
      </c>
      <c r="B11" s="249">
        <v>47</v>
      </c>
      <c r="C11" s="250">
        <v>2</v>
      </c>
      <c r="D11" s="250">
        <v>2</v>
      </c>
      <c r="E11" s="250">
        <v>9</v>
      </c>
      <c r="F11" s="250">
        <v>34</v>
      </c>
      <c r="G11" s="250">
        <v>821</v>
      </c>
      <c r="H11" s="251">
        <v>192</v>
      </c>
      <c r="I11" s="251">
        <v>4</v>
      </c>
      <c r="J11" s="251">
        <v>0</v>
      </c>
      <c r="K11" s="251">
        <v>40</v>
      </c>
      <c r="L11" s="251">
        <v>7</v>
      </c>
      <c r="M11" s="251">
        <v>1</v>
      </c>
      <c r="N11" s="251">
        <v>0</v>
      </c>
      <c r="O11" s="251">
        <v>558</v>
      </c>
      <c r="P11" s="251">
        <v>0</v>
      </c>
      <c r="Q11" s="274">
        <v>26</v>
      </c>
      <c r="QG11" s="1224"/>
      <c r="QH11" s="1224"/>
      <c r="QI11" s="1224"/>
      <c r="QJ11" s="1224"/>
      <c r="QK11" s="1224"/>
      <c r="QL11" s="1224"/>
      <c r="QM11" s="1224"/>
      <c r="QN11" s="1224"/>
      <c r="QO11" s="1224"/>
      <c r="QP11" s="1224"/>
      <c r="QQ11" s="1224"/>
      <c r="QR11" s="1224"/>
      <c r="QS11" s="1224"/>
      <c r="QT11" s="1224"/>
      <c r="QU11" s="1224"/>
      <c r="QV11" s="1224"/>
      <c r="QW11" s="1224"/>
      <c r="QX11" s="1224"/>
      <c r="QY11" s="1224"/>
      <c r="QZ11" s="1224"/>
      <c r="RA11" s="1224"/>
      <c r="RB11" s="1224"/>
      <c r="RC11" s="1224"/>
      <c r="RD11" s="1224"/>
      <c r="RE11" s="1224"/>
    </row>
    <row r="12" spans="1:2007" s="10" customFormat="1" ht="24" customHeight="1">
      <c r="A12" s="275" t="s">
        <v>563</v>
      </c>
      <c r="B12" s="252">
        <v>66</v>
      </c>
      <c r="C12" s="252">
        <v>2</v>
      </c>
      <c r="D12" s="252">
        <v>2</v>
      </c>
      <c r="E12" s="252">
        <v>9</v>
      </c>
      <c r="F12" s="252">
        <v>53</v>
      </c>
      <c r="G12" s="252">
        <v>837</v>
      </c>
      <c r="H12" s="253">
        <v>195</v>
      </c>
      <c r="I12" s="253">
        <v>6</v>
      </c>
      <c r="J12" s="253">
        <v>0</v>
      </c>
      <c r="K12" s="253">
        <v>33</v>
      </c>
      <c r="L12" s="253">
        <v>7</v>
      </c>
      <c r="M12" s="253">
        <v>0</v>
      </c>
      <c r="N12" s="253">
        <v>0</v>
      </c>
      <c r="O12" s="253">
        <v>571</v>
      </c>
      <c r="P12" s="253">
        <v>0</v>
      </c>
      <c r="Q12" s="276">
        <v>25</v>
      </c>
      <c r="QG12" s="1254"/>
      <c r="QH12" s="1254"/>
      <c r="QI12" s="1254"/>
      <c r="QJ12" s="1254"/>
      <c r="QK12" s="1254"/>
      <c r="QL12" s="1254"/>
      <c r="QM12" s="1254"/>
      <c r="QN12" s="1254"/>
      <c r="QO12" s="1254"/>
      <c r="QP12" s="1254"/>
      <c r="QQ12" s="1254"/>
      <c r="QR12" s="1254"/>
      <c r="QS12" s="1254"/>
      <c r="QT12" s="1254"/>
      <c r="QU12" s="1254"/>
      <c r="QV12" s="1254"/>
      <c r="QW12" s="1254"/>
      <c r="QX12" s="1254"/>
      <c r="QY12" s="1254"/>
      <c r="QZ12" s="1254"/>
      <c r="RA12" s="1254"/>
      <c r="RB12" s="1254"/>
      <c r="RC12" s="1254"/>
      <c r="RD12" s="1254"/>
      <c r="RE12" s="1254"/>
    </row>
    <row r="13" spans="1:2007" s="40" customFormat="1" ht="24" customHeight="1">
      <c r="A13" s="277"/>
      <c r="B13" s="254">
        <f t="shared" ref="B13:F13" si="0">SUM(B14:B36)</f>
        <v>66</v>
      </c>
      <c r="C13" s="254">
        <f t="shared" si="0"/>
        <v>2</v>
      </c>
      <c r="D13" s="254">
        <f t="shared" si="0"/>
        <v>2</v>
      </c>
      <c r="E13" s="254">
        <f t="shared" si="0"/>
        <v>9</v>
      </c>
      <c r="F13" s="254">
        <f t="shared" si="0"/>
        <v>53</v>
      </c>
      <c r="G13" s="254">
        <f>SUM(G14:G36)</f>
        <v>837</v>
      </c>
      <c r="H13" s="254">
        <f t="shared" ref="H13:Q13" si="1">SUM(H14:H36)</f>
        <v>195</v>
      </c>
      <c r="I13" s="254">
        <f t="shared" si="1"/>
        <v>6</v>
      </c>
      <c r="J13" s="254">
        <f t="shared" si="1"/>
        <v>0</v>
      </c>
      <c r="K13" s="254">
        <f t="shared" si="1"/>
        <v>33</v>
      </c>
      <c r="L13" s="254">
        <f t="shared" si="1"/>
        <v>7</v>
      </c>
      <c r="M13" s="254">
        <f t="shared" si="1"/>
        <v>0</v>
      </c>
      <c r="N13" s="254">
        <f t="shared" si="1"/>
        <v>0</v>
      </c>
      <c r="O13" s="254">
        <f t="shared" si="1"/>
        <v>571</v>
      </c>
      <c r="P13" s="254">
        <f t="shared" si="1"/>
        <v>0</v>
      </c>
      <c r="Q13" s="278">
        <f t="shared" si="1"/>
        <v>25</v>
      </c>
      <c r="R13" s="1252"/>
      <c r="S13" s="1253"/>
      <c r="T13" s="1253"/>
      <c r="U13" s="1253"/>
      <c r="V13" s="1253"/>
      <c r="W13" s="1253"/>
      <c r="X13" s="1253"/>
      <c r="Y13" s="1253"/>
      <c r="Z13" s="1253"/>
      <c r="AA13" s="1253"/>
      <c r="AB13" s="1253"/>
      <c r="AC13" s="1253"/>
      <c r="AD13" s="1253"/>
      <c r="AE13" s="1253"/>
      <c r="AF13" s="1253"/>
      <c r="AG13" s="1253"/>
      <c r="AH13" s="1253"/>
      <c r="AI13" s="1253"/>
      <c r="AJ13" s="1253"/>
      <c r="AK13" s="1253"/>
      <c r="AL13" s="1253"/>
      <c r="AM13" s="1253"/>
      <c r="AN13" s="1253"/>
      <c r="AO13" s="1253"/>
      <c r="AP13" s="1253"/>
      <c r="AQ13" s="1253"/>
      <c r="AR13" s="1253"/>
      <c r="AS13" s="1253"/>
      <c r="AT13" s="1253"/>
      <c r="AU13" s="1253"/>
      <c r="AV13" s="1253"/>
      <c r="AW13" s="1253"/>
      <c r="AX13" s="1253"/>
      <c r="AY13" s="1253"/>
      <c r="AZ13" s="1253"/>
      <c r="BA13" s="1253"/>
      <c r="BB13" s="1253"/>
      <c r="BC13" s="1253"/>
      <c r="BD13" s="1253"/>
      <c r="BE13" s="1253"/>
      <c r="BF13" s="1253"/>
      <c r="BG13" s="1253"/>
      <c r="BH13" s="1253"/>
      <c r="BI13" s="1253"/>
      <c r="BJ13" s="1253"/>
      <c r="BK13" s="1253"/>
      <c r="BL13" s="1253"/>
      <c r="BM13" s="1253"/>
      <c r="BN13" s="1253"/>
      <c r="BO13" s="1253"/>
      <c r="BP13" s="1253"/>
      <c r="BQ13" s="1253"/>
      <c r="BR13" s="1253"/>
      <c r="BS13" s="1253"/>
      <c r="BT13" s="1253"/>
      <c r="BU13" s="1253"/>
      <c r="BV13" s="1253"/>
      <c r="BW13" s="1253"/>
      <c r="BX13" s="1253"/>
      <c r="BY13" s="1253"/>
      <c r="BZ13" s="1253"/>
      <c r="CA13" s="1253"/>
      <c r="CB13" s="1253"/>
      <c r="CC13" s="1253"/>
      <c r="CD13" s="1253"/>
      <c r="CE13" s="1253"/>
      <c r="CF13" s="1253"/>
      <c r="CG13" s="1253"/>
      <c r="CH13" s="1253"/>
      <c r="CI13" s="1253"/>
      <c r="CJ13" s="1253"/>
      <c r="CK13" s="1253"/>
      <c r="CL13" s="1253"/>
      <c r="CM13" s="1253"/>
      <c r="CN13" s="1253"/>
      <c r="CO13" s="1253"/>
      <c r="CP13" s="1253"/>
      <c r="CQ13" s="1253"/>
      <c r="CR13" s="1253"/>
      <c r="CS13" s="1253"/>
      <c r="CT13" s="1253"/>
      <c r="CU13" s="1253"/>
      <c r="CV13" s="1253"/>
      <c r="CW13" s="1253"/>
      <c r="CX13" s="1253"/>
      <c r="CY13" s="1253"/>
      <c r="CZ13" s="1253"/>
      <c r="DA13" s="1253"/>
      <c r="DB13" s="1253"/>
      <c r="DC13" s="1253"/>
      <c r="DD13" s="1253"/>
      <c r="DE13" s="1253"/>
      <c r="DF13" s="1253"/>
      <c r="DG13" s="1253"/>
      <c r="DH13" s="1253"/>
      <c r="DI13" s="1253"/>
      <c r="DJ13" s="1253"/>
      <c r="DK13" s="1253"/>
      <c r="DL13" s="1253"/>
      <c r="DM13" s="1253"/>
      <c r="DN13" s="1253"/>
      <c r="DO13" s="1253"/>
      <c r="DP13" s="1253"/>
      <c r="DQ13" s="1253"/>
      <c r="DR13" s="1253"/>
      <c r="DS13" s="1253"/>
      <c r="DT13" s="1253"/>
      <c r="DU13" s="1253"/>
      <c r="DV13" s="1253"/>
      <c r="DW13" s="1253"/>
      <c r="DX13" s="1253"/>
      <c r="DY13" s="1253"/>
      <c r="DZ13" s="1253"/>
      <c r="EA13" s="1253"/>
      <c r="EB13" s="1253"/>
      <c r="EC13" s="1253"/>
      <c r="ED13" s="1253"/>
      <c r="EE13" s="1253"/>
      <c r="EF13" s="1253"/>
      <c r="EG13" s="1253"/>
      <c r="EH13" s="1253"/>
      <c r="EI13" s="1253"/>
      <c r="EJ13" s="1253"/>
      <c r="EK13" s="1253"/>
      <c r="EL13" s="1253"/>
      <c r="EM13" s="1253"/>
      <c r="EN13" s="1253"/>
      <c r="EO13" s="1253"/>
      <c r="EP13" s="1253"/>
      <c r="EQ13" s="1253"/>
      <c r="ER13" s="1253"/>
      <c r="ES13" s="1253"/>
      <c r="ET13" s="1253"/>
      <c r="EU13" s="1253"/>
      <c r="EV13" s="1253"/>
      <c r="EW13" s="1253"/>
      <c r="EX13" s="1253"/>
      <c r="EY13" s="1253"/>
      <c r="EZ13" s="1253"/>
      <c r="FA13" s="1253"/>
      <c r="FB13" s="1253"/>
      <c r="FC13" s="1253"/>
      <c r="FD13" s="1253"/>
      <c r="FE13" s="1253"/>
      <c r="FF13" s="1253"/>
      <c r="FG13" s="1253"/>
      <c r="FH13" s="1253"/>
      <c r="FI13" s="1253"/>
      <c r="FJ13" s="1253"/>
      <c r="FK13" s="1253"/>
      <c r="FL13" s="1253"/>
      <c r="FM13" s="1253"/>
      <c r="FN13" s="1253"/>
      <c r="FO13" s="1253"/>
      <c r="FP13" s="1253"/>
      <c r="FQ13" s="1253"/>
      <c r="FR13" s="1253"/>
      <c r="FS13" s="1253"/>
      <c r="FT13" s="1253"/>
      <c r="FU13" s="1253"/>
      <c r="FV13" s="1253"/>
      <c r="FW13" s="1253"/>
      <c r="FX13" s="1253"/>
      <c r="FY13" s="1253"/>
      <c r="FZ13" s="1253"/>
      <c r="GA13" s="1253"/>
      <c r="GB13" s="1253"/>
      <c r="GC13" s="1253"/>
      <c r="GD13" s="1253"/>
      <c r="GE13" s="1253"/>
      <c r="GF13" s="1253"/>
      <c r="GG13" s="1253"/>
      <c r="GH13" s="1253"/>
      <c r="GI13" s="1253"/>
      <c r="GJ13" s="1253"/>
      <c r="GK13" s="1253"/>
      <c r="GL13" s="1253"/>
      <c r="GM13" s="1253"/>
      <c r="GN13" s="1253"/>
      <c r="GO13" s="1253"/>
      <c r="GP13" s="1253"/>
      <c r="GQ13" s="1253"/>
      <c r="GR13" s="1253"/>
      <c r="GS13" s="1253"/>
      <c r="GT13" s="1253"/>
      <c r="GU13" s="1253"/>
      <c r="GV13" s="1253"/>
      <c r="GW13" s="1253"/>
      <c r="GX13" s="1253"/>
      <c r="GY13" s="1253"/>
      <c r="GZ13" s="1253"/>
      <c r="HA13" s="1253"/>
      <c r="HB13" s="1253"/>
      <c r="HC13" s="1253"/>
      <c r="HD13" s="1253"/>
      <c r="HE13" s="1253"/>
      <c r="HF13" s="1253"/>
      <c r="HG13" s="1253"/>
      <c r="HH13" s="1253"/>
      <c r="HI13" s="1253"/>
      <c r="HJ13" s="1253"/>
      <c r="HK13" s="1253"/>
      <c r="HL13" s="1253"/>
      <c r="HM13" s="1253"/>
      <c r="HN13" s="1253"/>
      <c r="HO13" s="1253"/>
      <c r="HP13" s="1253"/>
      <c r="HQ13" s="1253"/>
      <c r="HR13" s="1253"/>
      <c r="HS13" s="1253"/>
      <c r="HT13" s="1253"/>
      <c r="HU13" s="1253"/>
      <c r="HV13" s="1253"/>
      <c r="HW13" s="1253"/>
      <c r="HX13" s="1253"/>
      <c r="HY13" s="1253"/>
      <c r="HZ13" s="1253"/>
      <c r="IA13" s="1253"/>
      <c r="IB13" s="1253"/>
      <c r="IC13" s="1253"/>
      <c r="ID13" s="1253"/>
      <c r="IE13" s="1253"/>
      <c r="IF13" s="1253"/>
      <c r="IG13" s="1253"/>
      <c r="IH13" s="1253"/>
      <c r="II13" s="1253"/>
      <c r="IJ13" s="1253"/>
      <c r="IK13" s="1253"/>
      <c r="IL13" s="1253"/>
      <c r="IM13" s="1253"/>
      <c r="IN13" s="1253"/>
      <c r="IO13" s="1253"/>
      <c r="IP13" s="1253"/>
      <c r="IQ13" s="1253"/>
      <c r="IR13" s="1253"/>
      <c r="IS13" s="1253"/>
      <c r="IT13" s="1253"/>
      <c r="IU13" s="1253"/>
      <c r="IV13" s="1253"/>
      <c r="IW13" s="1253"/>
      <c r="IX13" s="1253"/>
      <c r="IY13" s="1253"/>
      <c r="IZ13" s="1253"/>
      <c r="JA13" s="1253"/>
      <c r="JB13" s="1253"/>
      <c r="JC13" s="1253"/>
      <c r="JD13" s="1253"/>
      <c r="JE13" s="1253"/>
      <c r="JF13" s="1253"/>
      <c r="JG13" s="1253"/>
      <c r="JH13" s="1253"/>
      <c r="JI13" s="1253"/>
      <c r="JJ13" s="1253"/>
      <c r="JK13" s="1253"/>
      <c r="JL13" s="1253"/>
      <c r="JM13" s="1253"/>
      <c r="JN13" s="1253"/>
      <c r="JO13" s="1253"/>
      <c r="JP13" s="1253"/>
      <c r="JQ13" s="1253"/>
      <c r="JR13" s="1253"/>
      <c r="JS13" s="1253"/>
      <c r="JT13" s="1253"/>
      <c r="JU13" s="1253"/>
      <c r="JV13" s="1253"/>
      <c r="JW13" s="1253"/>
      <c r="JX13" s="1253"/>
      <c r="JY13" s="1253"/>
      <c r="JZ13" s="1253"/>
      <c r="KA13" s="1253"/>
      <c r="KB13" s="1253"/>
      <c r="KC13" s="1253"/>
      <c r="KD13" s="1253"/>
      <c r="KE13" s="1253"/>
      <c r="KF13" s="1253"/>
      <c r="KG13" s="1253"/>
      <c r="KH13" s="1253"/>
      <c r="KI13" s="1253"/>
      <c r="KJ13" s="1253"/>
      <c r="KK13" s="1253"/>
      <c r="KL13" s="1253"/>
      <c r="KM13" s="1253"/>
      <c r="KN13" s="1253"/>
      <c r="KO13" s="1253"/>
      <c r="KP13" s="1253"/>
      <c r="KQ13" s="1253"/>
      <c r="KR13" s="1253"/>
      <c r="KS13" s="1253"/>
      <c r="KT13" s="1253"/>
      <c r="KU13" s="1253"/>
      <c r="KV13" s="1253"/>
      <c r="KW13" s="1253"/>
      <c r="KX13" s="1253"/>
      <c r="KY13" s="1253"/>
      <c r="KZ13" s="1253"/>
      <c r="LA13" s="1253"/>
      <c r="LB13" s="1253"/>
      <c r="LC13" s="1253"/>
      <c r="LD13" s="1253"/>
      <c r="LE13" s="1253"/>
      <c r="LF13" s="1253"/>
      <c r="LG13" s="1253"/>
      <c r="LH13" s="1253"/>
      <c r="LI13" s="1253"/>
      <c r="LJ13" s="1253"/>
      <c r="LK13" s="1253"/>
      <c r="LL13" s="1253"/>
      <c r="LM13" s="1253"/>
      <c r="LN13" s="1253"/>
      <c r="LO13" s="1253"/>
      <c r="LP13" s="1253"/>
      <c r="LQ13" s="1253"/>
      <c r="LR13" s="1253"/>
      <c r="LS13" s="1253"/>
      <c r="LT13" s="1253"/>
      <c r="LU13" s="1253"/>
      <c r="LV13" s="1253"/>
      <c r="LW13" s="1253"/>
      <c r="LX13" s="1253"/>
      <c r="LY13" s="1253"/>
      <c r="LZ13" s="1253"/>
      <c r="MA13" s="1253"/>
      <c r="MB13" s="1253"/>
      <c r="MC13" s="1253"/>
      <c r="MD13" s="1253"/>
      <c r="ME13" s="1253"/>
      <c r="MF13" s="1253"/>
      <c r="MG13" s="1253"/>
      <c r="MH13" s="1253"/>
      <c r="MI13" s="1253"/>
      <c r="MJ13" s="1253"/>
      <c r="MK13" s="1253"/>
      <c r="ML13" s="1253"/>
      <c r="MM13" s="1253"/>
      <c r="MN13" s="1253"/>
      <c r="MO13" s="1253"/>
      <c r="MP13" s="1253"/>
      <c r="MQ13" s="1253"/>
      <c r="MR13" s="1253"/>
      <c r="MS13" s="1253"/>
      <c r="MT13" s="1253"/>
      <c r="MU13" s="1253"/>
      <c r="MV13" s="1253"/>
      <c r="MW13" s="1253"/>
      <c r="MX13" s="1253"/>
      <c r="MY13" s="1253"/>
      <c r="MZ13" s="1253"/>
      <c r="NA13" s="1253"/>
      <c r="NB13" s="1253"/>
      <c r="NC13" s="1253"/>
      <c r="ND13" s="1253"/>
      <c r="NE13" s="1253"/>
      <c r="NF13" s="1253"/>
      <c r="NG13" s="1253"/>
      <c r="NH13" s="1253"/>
      <c r="NI13" s="1253"/>
      <c r="NJ13" s="1253"/>
      <c r="NK13" s="1253"/>
      <c r="NL13" s="1253"/>
      <c r="NM13" s="1253"/>
      <c r="NN13" s="1253"/>
      <c r="NO13" s="1253"/>
      <c r="NP13" s="1253"/>
      <c r="NQ13" s="1253"/>
      <c r="NR13" s="1253"/>
      <c r="NS13" s="1253"/>
      <c r="NT13" s="1253"/>
      <c r="NU13" s="1253"/>
      <c r="NV13" s="1253"/>
      <c r="NW13" s="1253"/>
      <c r="NX13" s="1253"/>
      <c r="NY13" s="1253"/>
      <c r="NZ13" s="1253"/>
      <c r="OA13" s="1253"/>
      <c r="OB13" s="1253"/>
      <c r="OC13" s="1253"/>
      <c r="OD13" s="1253"/>
      <c r="OE13" s="1253"/>
      <c r="OF13" s="1253"/>
      <c r="OG13" s="1253"/>
      <c r="OH13" s="1253"/>
      <c r="OI13" s="1253"/>
      <c r="OJ13" s="1253"/>
      <c r="OK13" s="1253"/>
      <c r="OL13" s="1253"/>
      <c r="OM13" s="1253"/>
      <c r="ON13" s="1253"/>
      <c r="OO13" s="1253"/>
      <c r="OP13" s="1253"/>
      <c r="OQ13" s="1253"/>
      <c r="OR13" s="1253"/>
      <c r="OS13" s="1253"/>
      <c r="OT13" s="1253"/>
      <c r="OU13" s="1253"/>
      <c r="OV13" s="1253"/>
      <c r="OW13" s="1253"/>
      <c r="OX13" s="1253"/>
      <c r="OY13" s="1253"/>
      <c r="OZ13" s="1253"/>
      <c r="PA13" s="1253"/>
      <c r="PB13" s="1253"/>
      <c r="PC13" s="1253"/>
      <c r="PD13" s="1253"/>
      <c r="PE13" s="1253"/>
      <c r="PF13" s="1253"/>
      <c r="PG13" s="1253"/>
      <c r="PH13" s="1253"/>
      <c r="PI13" s="1253"/>
      <c r="PJ13" s="1253"/>
      <c r="PK13" s="1253"/>
      <c r="PL13" s="1253"/>
      <c r="PM13" s="1253"/>
      <c r="PN13" s="1253"/>
      <c r="PO13" s="1253"/>
      <c r="PP13" s="1253"/>
      <c r="PQ13" s="1253"/>
      <c r="PR13" s="1253"/>
      <c r="PS13" s="1253"/>
      <c r="PT13" s="1253"/>
      <c r="PU13" s="1253"/>
      <c r="PV13" s="1253"/>
      <c r="PW13" s="1253"/>
      <c r="PX13" s="1253"/>
      <c r="PY13" s="1253"/>
      <c r="PZ13" s="1253"/>
      <c r="QA13" s="1253"/>
      <c r="QB13" s="1253"/>
      <c r="QC13" s="1253"/>
      <c r="QD13" s="1253"/>
      <c r="QE13" s="1253"/>
      <c r="QF13" s="1253"/>
      <c r="QG13" s="1253"/>
      <c r="QH13" s="1253"/>
      <c r="QI13" s="1253"/>
      <c r="QJ13" s="1253"/>
      <c r="QK13" s="1253"/>
      <c r="QL13" s="1253"/>
      <c r="QM13" s="1253"/>
      <c r="QN13" s="1253"/>
      <c r="QO13" s="1253"/>
      <c r="QP13" s="1253"/>
      <c r="QQ13" s="1253"/>
      <c r="QR13" s="1253"/>
      <c r="QS13" s="1253"/>
      <c r="QT13" s="1253"/>
      <c r="QU13" s="1253"/>
      <c r="QV13" s="1253"/>
      <c r="QW13" s="1253"/>
      <c r="QX13" s="1253"/>
      <c r="QY13" s="1253"/>
      <c r="QZ13" s="1253"/>
      <c r="RA13" s="1253"/>
      <c r="RB13" s="1253"/>
      <c r="RC13" s="1253"/>
      <c r="RD13" s="1253"/>
      <c r="RE13" s="1253"/>
      <c r="RF13" s="1253"/>
      <c r="RG13" s="1253"/>
      <c r="RH13" s="1253"/>
      <c r="RI13" s="1253"/>
      <c r="RJ13" s="1253"/>
      <c r="RK13" s="1253"/>
      <c r="RL13" s="1253"/>
      <c r="RM13" s="1253"/>
      <c r="RN13" s="1253"/>
      <c r="RO13" s="1253"/>
      <c r="RP13" s="1253"/>
      <c r="RQ13" s="1253"/>
      <c r="RR13" s="1253"/>
      <c r="RS13" s="1253"/>
      <c r="RT13" s="1253"/>
      <c r="RU13" s="1253"/>
      <c r="RV13" s="1253"/>
      <c r="RW13" s="1253"/>
      <c r="RX13" s="1253"/>
      <c r="RY13" s="1253"/>
      <c r="RZ13" s="1253"/>
      <c r="SA13" s="1253"/>
      <c r="SB13" s="1253"/>
      <c r="SC13" s="1253"/>
      <c r="SD13" s="1253"/>
      <c r="SE13" s="1253"/>
      <c r="SF13" s="1253"/>
      <c r="SG13" s="1253"/>
      <c r="SH13" s="1253"/>
      <c r="SI13" s="1253"/>
      <c r="SJ13" s="1253"/>
      <c r="SK13" s="1253"/>
      <c r="SL13" s="1253"/>
      <c r="SM13" s="1253"/>
      <c r="SN13" s="1253"/>
      <c r="SO13" s="1253"/>
      <c r="SP13" s="1253"/>
      <c r="SQ13" s="1253"/>
      <c r="SR13" s="1253"/>
      <c r="SS13" s="1253"/>
      <c r="ST13" s="1253"/>
      <c r="SU13" s="1253"/>
      <c r="SV13" s="1253"/>
      <c r="SW13" s="1253"/>
      <c r="SX13" s="1253"/>
      <c r="SY13" s="1253"/>
      <c r="SZ13" s="1253"/>
      <c r="TA13" s="1253"/>
      <c r="TB13" s="1253"/>
      <c r="TC13" s="1253"/>
      <c r="TD13" s="1253"/>
      <c r="TE13" s="1253"/>
      <c r="TF13" s="1253"/>
      <c r="TG13" s="1253"/>
      <c r="TH13" s="1253"/>
      <c r="TI13" s="1253"/>
      <c r="TJ13" s="1253"/>
      <c r="TK13" s="1253"/>
      <c r="TL13" s="1253"/>
      <c r="TM13" s="1253"/>
      <c r="TN13" s="1253"/>
      <c r="TO13" s="1253"/>
      <c r="TP13" s="1253"/>
      <c r="TQ13" s="1253"/>
      <c r="TR13" s="1253"/>
      <c r="TS13" s="1253"/>
      <c r="TT13" s="1253"/>
      <c r="TU13" s="1253"/>
      <c r="TV13" s="1253"/>
      <c r="TW13" s="1253"/>
      <c r="TX13" s="1253"/>
      <c r="TY13" s="1253"/>
      <c r="TZ13" s="1253"/>
      <c r="UA13" s="1253"/>
      <c r="UB13" s="1253"/>
      <c r="UC13" s="1253"/>
      <c r="UD13" s="1253"/>
      <c r="UE13" s="1253"/>
      <c r="UF13" s="1253"/>
      <c r="UG13" s="1253"/>
      <c r="UH13" s="1253"/>
      <c r="UI13" s="1253"/>
      <c r="UJ13" s="1253"/>
      <c r="UK13" s="1253"/>
      <c r="UL13" s="1253"/>
      <c r="UM13" s="1253"/>
      <c r="UN13" s="1253"/>
      <c r="UO13" s="1253"/>
      <c r="UP13" s="1253"/>
      <c r="UQ13" s="1253"/>
      <c r="UR13" s="1253"/>
      <c r="US13" s="1253"/>
      <c r="UT13" s="1253"/>
      <c r="UU13" s="1253"/>
      <c r="UV13" s="1253"/>
      <c r="UW13" s="1253"/>
      <c r="UX13" s="1253"/>
      <c r="UY13" s="1253"/>
      <c r="UZ13" s="1253"/>
      <c r="VA13" s="1253"/>
      <c r="VB13" s="1253"/>
      <c r="VC13" s="1253"/>
      <c r="VD13" s="1253"/>
      <c r="VE13" s="1253"/>
      <c r="VF13" s="1253"/>
      <c r="VG13" s="1253"/>
      <c r="VH13" s="1253"/>
      <c r="VI13" s="1253"/>
      <c r="VJ13" s="1253"/>
      <c r="VK13" s="1253"/>
      <c r="VL13" s="1253"/>
      <c r="VM13" s="1253"/>
      <c r="VN13" s="1253"/>
      <c r="VO13" s="1253"/>
      <c r="VP13" s="1253"/>
      <c r="VQ13" s="1253"/>
      <c r="VR13" s="1253"/>
      <c r="VS13" s="1253"/>
      <c r="VT13" s="1253"/>
      <c r="VU13" s="1253"/>
      <c r="VV13" s="1253"/>
      <c r="VW13" s="1253"/>
      <c r="VX13" s="1253"/>
      <c r="VY13" s="1253"/>
      <c r="VZ13" s="1253"/>
      <c r="WA13" s="1253"/>
      <c r="WB13" s="1253"/>
      <c r="WC13" s="1253"/>
      <c r="WD13" s="1253"/>
      <c r="WE13" s="1253"/>
      <c r="WF13" s="1253"/>
      <c r="WG13" s="1253"/>
      <c r="WH13" s="1253"/>
      <c r="WI13" s="1253"/>
      <c r="WJ13" s="1253"/>
      <c r="WK13" s="1253"/>
      <c r="WL13" s="1253"/>
      <c r="WM13" s="1253"/>
      <c r="WN13" s="1253"/>
      <c r="WO13" s="1253"/>
      <c r="WP13" s="1253"/>
      <c r="WQ13" s="1253"/>
      <c r="WR13" s="1253"/>
      <c r="WS13" s="1253"/>
      <c r="WT13" s="1253"/>
      <c r="WU13" s="1253"/>
      <c r="WV13" s="1253"/>
      <c r="WW13" s="1253"/>
      <c r="WX13" s="1253"/>
      <c r="WY13" s="1253"/>
      <c r="WZ13" s="1253"/>
      <c r="XA13" s="1253"/>
      <c r="XB13" s="1253"/>
      <c r="XC13" s="1253"/>
      <c r="XD13" s="1253"/>
      <c r="XE13" s="1253"/>
      <c r="XF13" s="1253"/>
      <c r="XG13" s="1253"/>
      <c r="XH13" s="1253"/>
      <c r="XI13" s="1253"/>
      <c r="XJ13" s="1253"/>
      <c r="XK13" s="1253"/>
      <c r="XL13" s="1253"/>
      <c r="XM13" s="1253"/>
      <c r="XN13" s="1253"/>
      <c r="XO13" s="1253"/>
      <c r="XP13" s="1253"/>
      <c r="XQ13" s="1253"/>
      <c r="XR13" s="1253"/>
      <c r="XS13" s="1253"/>
      <c r="XT13" s="1253"/>
      <c r="XU13" s="1253"/>
      <c r="XV13" s="1253"/>
      <c r="XW13" s="1253"/>
      <c r="XX13" s="1253"/>
      <c r="XY13" s="1253"/>
      <c r="XZ13" s="1253"/>
      <c r="YA13" s="1253"/>
      <c r="YB13" s="1253"/>
      <c r="YC13" s="1253"/>
      <c r="YD13" s="1253"/>
      <c r="YE13" s="1253"/>
      <c r="YF13" s="1253"/>
      <c r="YG13" s="1253"/>
      <c r="YH13" s="1253"/>
      <c r="YI13" s="1253"/>
      <c r="YJ13" s="1253"/>
      <c r="YK13" s="1253"/>
      <c r="YL13" s="1253"/>
      <c r="YM13" s="1253"/>
      <c r="YN13" s="1253"/>
      <c r="YO13" s="1253"/>
      <c r="YP13" s="1253"/>
      <c r="YQ13" s="1253"/>
      <c r="YR13" s="1253"/>
      <c r="YS13" s="1253"/>
      <c r="YT13" s="1253"/>
      <c r="YU13" s="1253"/>
      <c r="YV13" s="1253"/>
      <c r="YW13" s="1253"/>
      <c r="YX13" s="1253"/>
      <c r="YY13" s="1253"/>
      <c r="YZ13" s="1253"/>
      <c r="ZA13" s="1253"/>
      <c r="ZB13" s="1253"/>
      <c r="ZC13" s="1253"/>
      <c r="ZD13" s="1253"/>
      <c r="ZE13" s="1253"/>
      <c r="ZF13" s="1253"/>
      <c r="ZG13" s="1253"/>
      <c r="ZH13" s="1253"/>
      <c r="ZI13" s="1253"/>
      <c r="ZJ13" s="1253"/>
      <c r="ZK13" s="1253"/>
      <c r="ZL13" s="1253"/>
      <c r="ZM13" s="1253"/>
      <c r="ZN13" s="1253"/>
      <c r="ZO13" s="1253"/>
      <c r="ZP13" s="1253"/>
      <c r="ZQ13" s="1253"/>
      <c r="ZR13" s="1253"/>
      <c r="ZS13" s="1253"/>
      <c r="ZT13" s="1253"/>
      <c r="ZU13" s="1253"/>
      <c r="ZV13" s="1253"/>
      <c r="ZW13" s="1253"/>
      <c r="ZX13" s="1253"/>
      <c r="ZY13" s="1253"/>
      <c r="ZZ13" s="1253"/>
      <c r="AAA13" s="1253"/>
      <c r="AAB13" s="1253"/>
      <c r="AAC13" s="1253"/>
      <c r="AAD13" s="1253"/>
      <c r="AAE13" s="1253"/>
      <c r="AAF13" s="1253"/>
      <c r="AAG13" s="1253"/>
      <c r="AAH13" s="1253"/>
      <c r="AAI13" s="1253"/>
      <c r="AAJ13" s="1253"/>
      <c r="AAK13" s="1253"/>
      <c r="AAL13" s="1253"/>
      <c r="AAM13" s="1253"/>
      <c r="AAN13" s="1253"/>
      <c r="AAO13" s="1253"/>
      <c r="AAP13" s="1253"/>
      <c r="AAQ13" s="1253"/>
      <c r="AAR13" s="1253"/>
      <c r="AAS13" s="1253"/>
      <c r="AAT13" s="1253"/>
      <c r="AAU13" s="1253"/>
      <c r="AAV13" s="1253"/>
      <c r="AAW13" s="1253"/>
      <c r="AAX13" s="1253"/>
      <c r="AAY13" s="1253"/>
      <c r="AAZ13" s="1253"/>
      <c r="ABA13" s="1253"/>
      <c r="ABB13" s="1253"/>
      <c r="ABC13" s="1253"/>
      <c r="ABD13" s="1253"/>
      <c r="ABE13" s="1253"/>
      <c r="ABF13" s="1253"/>
      <c r="ABG13" s="1253"/>
      <c r="ABH13" s="1253"/>
      <c r="ABI13" s="1253"/>
      <c r="ABJ13" s="1253"/>
      <c r="ABK13" s="1253"/>
      <c r="ABL13" s="1253"/>
      <c r="ABM13" s="1253"/>
      <c r="ABN13" s="1253"/>
      <c r="ABO13" s="1253"/>
      <c r="ABP13" s="1253"/>
      <c r="ABQ13" s="1253"/>
      <c r="ABR13" s="1253"/>
      <c r="ABS13" s="1253"/>
      <c r="ABT13" s="1253"/>
      <c r="ABU13" s="1253"/>
      <c r="ABV13" s="1253"/>
      <c r="ABW13" s="1253"/>
      <c r="ABX13" s="1253"/>
      <c r="ABY13" s="1253"/>
      <c r="ABZ13" s="1253"/>
      <c r="ACA13" s="1253"/>
      <c r="ACB13" s="1253"/>
      <c r="ACC13" s="1253"/>
      <c r="ACD13" s="1253"/>
      <c r="ACE13" s="1253"/>
      <c r="ACF13" s="1253"/>
      <c r="ACG13" s="1253"/>
      <c r="ACH13" s="1253"/>
      <c r="ACI13" s="1253"/>
      <c r="ACJ13" s="1253"/>
      <c r="ACK13" s="1253"/>
      <c r="ACL13" s="1253"/>
      <c r="ACM13" s="1253"/>
      <c r="ACN13" s="1253"/>
      <c r="ACO13" s="1253"/>
      <c r="ACP13" s="1253"/>
      <c r="ACQ13" s="1253"/>
      <c r="ACR13" s="1253"/>
      <c r="ACS13" s="1253"/>
      <c r="ACT13" s="1253"/>
      <c r="ACU13" s="1253"/>
      <c r="ACV13" s="1253"/>
      <c r="ACW13" s="1253"/>
      <c r="ACX13" s="1253"/>
      <c r="ACY13" s="1253"/>
      <c r="ACZ13" s="1253"/>
      <c r="ADA13" s="1253"/>
      <c r="ADB13" s="1253"/>
      <c r="ADC13" s="1253"/>
      <c r="ADD13" s="1253"/>
      <c r="ADE13" s="1253"/>
      <c r="ADF13" s="1253"/>
      <c r="ADG13" s="1253"/>
      <c r="ADH13" s="1253"/>
      <c r="ADI13" s="1253"/>
      <c r="ADJ13" s="1253"/>
      <c r="ADK13" s="1253"/>
      <c r="ADL13" s="1253"/>
      <c r="ADM13" s="1253"/>
      <c r="ADN13" s="1253"/>
      <c r="ADO13" s="1253"/>
      <c r="ADP13" s="1253"/>
      <c r="ADQ13" s="1253"/>
      <c r="ADR13" s="1253"/>
      <c r="ADS13" s="1253"/>
      <c r="ADT13" s="1253"/>
      <c r="ADU13" s="1253"/>
      <c r="ADV13" s="1253"/>
      <c r="ADW13" s="1253"/>
      <c r="ADX13" s="1253"/>
      <c r="ADY13" s="1253"/>
      <c r="ADZ13" s="1253"/>
      <c r="AEA13" s="1253"/>
      <c r="AEB13" s="1253"/>
      <c r="AEC13" s="1253"/>
      <c r="AED13" s="1253"/>
      <c r="AEE13" s="1253"/>
      <c r="AEF13" s="1253"/>
      <c r="AEG13" s="1253"/>
      <c r="AEH13" s="1253"/>
      <c r="AEI13" s="1253"/>
      <c r="AEJ13" s="1253"/>
      <c r="AEK13" s="1253"/>
      <c r="AEL13" s="1253"/>
      <c r="AEM13" s="1253"/>
      <c r="AEN13" s="1253"/>
      <c r="AEO13" s="1253"/>
      <c r="AEP13" s="1253"/>
      <c r="AEQ13" s="1253"/>
      <c r="AER13" s="1253"/>
      <c r="AES13" s="1253"/>
      <c r="AET13" s="1253"/>
      <c r="AEU13" s="1253"/>
      <c r="AEV13" s="1253"/>
      <c r="AEW13" s="1253"/>
      <c r="AEX13" s="1253"/>
      <c r="AEY13" s="1253"/>
      <c r="AEZ13" s="1253"/>
      <c r="AFA13" s="1253"/>
      <c r="AFB13" s="1253"/>
      <c r="AFC13" s="1253"/>
      <c r="AFD13" s="1253"/>
      <c r="AFE13" s="1253"/>
      <c r="AFF13" s="1253"/>
      <c r="AFG13" s="1253"/>
      <c r="AFH13" s="1253"/>
      <c r="AFI13" s="1253"/>
      <c r="AFJ13" s="1253"/>
      <c r="AFK13" s="1253"/>
      <c r="AFL13" s="1253"/>
      <c r="AFM13" s="1253"/>
      <c r="AFN13" s="1253"/>
      <c r="AFO13" s="1253"/>
      <c r="AFP13" s="1253"/>
      <c r="AFQ13" s="1253"/>
      <c r="AFR13" s="1253"/>
      <c r="AFS13" s="1253"/>
      <c r="AFT13" s="1253"/>
      <c r="AFU13" s="1253"/>
      <c r="AFV13" s="1253"/>
      <c r="AFW13" s="1253"/>
      <c r="AFX13" s="1253"/>
      <c r="AFY13" s="1253"/>
      <c r="AFZ13" s="1253"/>
      <c r="AGA13" s="1253"/>
      <c r="AGB13" s="1253"/>
      <c r="AGC13" s="1253"/>
      <c r="AGD13" s="1253"/>
      <c r="AGE13" s="1253"/>
      <c r="AGF13" s="1253"/>
      <c r="AGG13" s="1253"/>
      <c r="AGH13" s="1253"/>
      <c r="AGI13" s="1253"/>
      <c r="AGJ13" s="1253"/>
      <c r="AGK13" s="1253"/>
      <c r="AGL13" s="1253"/>
      <c r="AGM13" s="1253"/>
      <c r="AGN13" s="1253"/>
      <c r="AGO13" s="1253"/>
      <c r="AGP13" s="1253"/>
      <c r="AGQ13" s="1253"/>
      <c r="AGR13" s="1253"/>
      <c r="AGS13" s="1253"/>
      <c r="AGT13" s="1253"/>
      <c r="AGU13" s="1253"/>
      <c r="AGV13" s="1253"/>
      <c r="AGW13" s="1253"/>
      <c r="AGX13" s="1253"/>
      <c r="AGY13" s="1253"/>
      <c r="AGZ13" s="1253"/>
      <c r="AHA13" s="1253"/>
      <c r="AHB13" s="1253"/>
      <c r="AHC13" s="1253"/>
      <c r="AHD13" s="1253"/>
      <c r="AHE13" s="1253"/>
      <c r="AHF13" s="1253"/>
      <c r="AHG13" s="1253"/>
      <c r="AHH13" s="1253"/>
      <c r="AHI13" s="1253"/>
      <c r="AHJ13" s="1253"/>
      <c r="AHK13" s="1253"/>
      <c r="AHL13" s="1253"/>
      <c r="AHM13" s="1253"/>
      <c r="AHN13" s="1253"/>
      <c r="AHO13" s="1253"/>
      <c r="AHP13" s="1253"/>
      <c r="AHQ13" s="1253"/>
      <c r="AHR13" s="1253"/>
      <c r="AHS13" s="1253"/>
      <c r="AHT13" s="1253"/>
      <c r="AHU13" s="1253"/>
      <c r="AHV13" s="1253"/>
      <c r="AHW13" s="1253"/>
      <c r="AHX13" s="1253"/>
      <c r="AHY13" s="1253"/>
      <c r="AHZ13" s="1253"/>
      <c r="AIA13" s="1253"/>
      <c r="AIB13" s="1253"/>
      <c r="AIC13" s="1253"/>
      <c r="AID13" s="1253"/>
      <c r="AIE13" s="1253"/>
      <c r="AIF13" s="1253"/>
      <c r="AIG13" s="1253"/>
      <c r="AIH13" s="1253"/>
      <c r="AII13" s="1253"/>
      <c r="AIJ13" s="1253"/>
      <c r="AIK13" s="1253"/>
      <c r="AIL13" s="1253"/>
      <c r="AIM13" s="1253"/>
      <c r="AIN13" s="1253"/>
      <c r="AIO13" s="1253"/>
      <c r="AIP13" s="1253"/>
      <c r="AIQ13" s="1253"/>
      <c r="AIR13" s="1253"/>
      <c r="AIS13" s="1253"/>
      <c r="AIT13" s="1253"/>
      <c r="AIU13" s="1253"/>
      <c r="AIV13" s="1253"/>
      <c r="AIW13" s="1253"/>
      <c r="AIX13" s="1253"/>
      <c r="AIY13" s="1253"/>
      <c r="AIZ13" s="1253"/>
      <c r="AJA13" s="1253"/>
      <c r="AJB13" s="1253"/>
      <c r="AJC13" s="1253"/>
      <c r="AJD13" s="1253"/>
      <c r="AJE13" s="1253"/>
      <c r="AJF13" s="1253"/>
      <c r="AJG13" s="1253"/>
      <c r="AJH13" s="1253"/>
      <c r="AJI13" s="1253"/>
      <c r="AJJ13" s="1253"/>
      <c r="AJK13" s="1253"/>
      <c r="AJL13" s="1253"/>
      <c r="AJM13" s="1253"/>
      <c r="AJN13" s="1253"/>
      <c r="AJO13" s="1253"/>
      <c r="AJP13" s="1253"/>
      <c r="AJQ13" s="1253"/>
      <c r="AJR13" s="1253"/>
      <c r="AJS13" s="1253"/>
      <c r="AJT13" s="1253"/>
      <c r="AJU13" s="1253"/>
      <c r="AJV13" s="1253"/>
      <c r="AJW13" s="1253"/>
      <c r="AJX13" s="1253"/>
      <c r="AJY13" s="1253"/>
      <c r="AJZ13" s="1253"/>
      <c r="AKA13" s="1253"/>
      <c r="AKB13" s="1253"/>
      <c r="AKC13" s="1253"/>
      <c r="AKD13" s="1253"/>
      <c r="AKE13" s="1253"/>
      <c r="AKF13" s="1253"/>
      <c r="AKG13" s="1253"/>
      <c r="AKH13" s="1253"/>
      <c r="AKI13" s="1253"/>
      <c r="AKJ13" s="1253"/>
      <c r="AKK13" s="1253"/>
      <c r="AKL13" s="1253"/>
      <c r="AKM13" s="1253"/>
      <c r="AKN13" s="1253"/>
      <c r="AKO13" s="1253"/>
      <c r="AKP13" s="1253"/>
      <c r="AKQ13" s="1253"/>
      <c r="AKR13" s="1253"/>
      <c r="AKS13" s="1253"/>
      <c r="AKT13" s="1253"/>
      <c r="AKU13" s="1253"/>
      <c r="AKV13" s="1253"/>
      <c r="AKW13" s="1253"/>
      <c r="AKX13" s="1253"/>
      <c r="AKY13" s="1253"/>
      <c r="AKZ13" s="1253"/>
      <c r="ALA13" s="1253"/>
      <c r="ALB13" s="1253"/>
      <c r="ALC13" s="1253"/>
      <c r="ALD13" s="1253"/>
      <c r="ALE13" s="1253"/>
      <c r="ALF13" s="1253"/>
      <c r="ALG13" s="1253"/>
      <c r="ALH13" s="1253"/>
      <c r="ALI13" s="1253"/>
      <c r="ALJ13" s="1253"/>
      <c r="ALK13" s="1253"/>
      <c r="ALL13" s="1253"/>
      <c r="ALM13" s="1253"/>
      <c r="ALN13" s="1253"/>
      <c r="ALO13" s="1253"/>
      <c r="ALP13" s="1253"/>
      <c r="ALQ13" s="1253"/>
      <c r="ALR13" s="1253"/>
      <c r="ALS13" s="1253"/>
      <c r="ALT13" s="1253"/>
      <c r="ALU13" s="1253"/>
      <c r="ALV13" s="1253"/>
      <c r="ALW13" s="1253"/>
      <c r="ALX13" s="1253"/>
      <c r="ALY13" s="1253"/>
      <c r="ALZ13" s="1253"/>
      <c r="AMA13" s="1253"/>
      <c r="AMB13" s="1253"/>
      <c r="AMC13" s="1253"/>
      <c r="AMD13" s="1253"/>
      <c r="AME13" s="1253"/>
      <c r="AMF13" s="1253"/>
      <c r="AMG13" s="1253"/>
      <c r="AMH13" s="1253"/>
      <c r="AMI13" s="1253"/>
      <c r="AMJ13" s="1253"/>
      <c r="AMK13" s="1253"/>
      <c r="AML13" s="1253"/>
      <c r="AMM13" s="1253"/>
      <c r="AMN13" s="1253"/>
      <c r="AMO13" s="1253"/>
      <c r="AMP13" s="1253"/>
      <c r="AMQ13" s="1253"/>
      <c r="AMR13" s="1253"/>
      <c r="AMS13" s="1253"/>
      <c r="AMT13" s="1253"/>
      <c r="AMU13" s="1253"/>
      <c r="AMV13" s="1253"/>
      <c r="AMW13" s="1253"/>
      <c r="AMX13" s="1253"/>
      <c r="AMY13" s="1253"/>
      <c r="AMZ13" s="1253"/>
      <c r="ANA13" s="1253"/>
      <c r="ANB13" s="1253"/>
      <c r="ANC13" s="1253"/>
      <c r="AND13" s="1253"/>
      <c r="ANE13" s="1253"/>
      <c r="ANF13" s="1253"/>
      <c r="ANG13" s="1253"/>
      <c r="ANH13" s="1253"/>
      <c r="ANI13" s="1253"/>
      <c r="ANJ13" s="1253"/>
      <c r="ANK13" s="1253"/>
      <c r="ANL13" s="1253"/>
      <c r="ANM13" s="1253"/>
      <c r="ANN13" s="1253"/>
      <c r="ANO13" s="1253"/>
      <c r="ANP13" s="1253"/>
      <c r="ANQ13" s="1253"/>
      <c r="ANR13" s="1253"/>
      <c r="ANS13" s="1253"/>
      <c r="ANT13" s="1253"/>
      <c r="ANU13" s="1253"/>
      <c r="ANV13" s="1253"/>
      <c r="ANW13" s="1253"/>
      <c r="ANX13" s="1253"/>
      <c r="ANY13" s="1253"/>
      <c r="ANZ13" s="1253"/>
      <c r="AOA13" s="1253"/>
      <c r="AOB13" s="1253"/>
      <c r="AOC13" s="1253"/>
      <c r="AOD13" s="1253"/>
      <c r="AOE13" s="1253"/>
      <c r="AOF13" s="1253"/>
      <c r="AOG13" s="1253"/>
      <c r="AOH13" s="1253"/>
      <c r="AOI13" s="1253"/>
      <c r="AOJ13" s="1253"/>
      <c r="AOK13" s="1253"/>
      <c r="AOL13" s="1253"/>
      <c r="AOM13" s="1253"/>
      <c r="AON13" s="1253"/>
      <c r="AOO13" s="1253"/>
      <c r="AOP13" s="1253"/>
      <c r="AOQ13" s="1253"/>
      <c r="AOR13" s="1253"/>
      <c r="AOS13" s="1253"/>
      <c r="AOT13" s="1253"/>
      <c r="AOU13" s="1253"/>
      <c r="AOV13" s="1253"/>
      <c r="AOW13" s="1253"/>
      <c r="AOX13" s="1253"/>
      <c r="AOY13" s="1253"/>
      <c r="AOZ13" s="1253"/>
      <c r="APA13" s="1253"/>
      <c r="APB13" s="1253"/>
      <c r="APC13" s="1253"/>
      <c r="APD13" s="1253"/>
      <c r="APE13" s="1253"/>
      <c r="APF13" s="1253"/>
      <c r="APG13" s="1253"/>
      <c r="APH13" s="1253"/>
      <c r="API13" s="1253"/>
      <c r="APJ13" s="1253"/>
      <c r="APK13" s="1253"/>
      <c r="APL13" s="1253"/>
      <c r="APM13" s="1253"/>
      <c r="APN13" s="1253"/>
      <c r="APO13" s="1253"/>
      <c r="APP13" s="1253"/>
      <c r="APQ13" s="1253"/>
      <c r="APR13" s="1253"/>
      <c r="APS13" s="1253"/>
      <c r="APT13" s="1253"/>
      <c r="APU13" s="1253"/>
      <c r="APV13" s="1253"/>
      <c r="APW13" s="1253"/>
      <c r="APX13" s="1253"/>
      <c r="APY13" s="1253"/>
      <c r="APZ13" s="1253"/>
      <c r="AQA13" s="1253"/>
      <c r="AQB13" s="1253"/>
      <c r="AQC13" s="1253"/>
      <c r="AQD13" s="1253"/>
      <c r="AQE13" s="1253"/>
      <c r="AQF13" s="1253"/>
      <c r="AQG13" s="1253"/>
      <c r="AQH13" s="1253"/>
      <c r="AQI13" s="1253"/>
      <c r="AQJ13" s="1253"/>
      <c r="AQK13" s="1253"/>
      <c r="AQL13" s="1253"/>
      <c r="AQM13" s="1253"/>
      <c r="AQN13" s="1253"/>
      <c r="AQO13" s="1253"/>
      <c r="AQP13" s="1253"/>
      <c r="AQQ13" s="1253"/>
      <c r="AQR13" s="1253"/>
      <c r="AQS13" s="1253"/>
      <c r="AQT13" s="1253"/>
      <c r="AQU13" s="1253"/>
      <c r="AQV13" s="1253"/>
      <c r="AQW13" s="1253"/>
      <c r="AQX13" s="1253"/>
      <c r="AQY13" s="1253"/>
      <c r="AQZ13" s="1253"/>
      <c r="ARA13" s="1253"/>
      <c r="ARB13" s="1253"/>
      <c r="ARC13" s="1253"/>
      <c r="ARD13" s="1253"/>
      <c r="ARE13" s="1253"/>
      <c r="ARF13" s="1253"/>
      <c r="ARG13" s="1253"/>
      <c r="ARH13" s="1253"/>
      <c r="ARI13" s="1253"/>
      <c r="ARJ13" s="1253"/>
      <c r="ARK13" s="1253"/>
      <c r="ARL13" s="1253"/>
      <c r="ARM13" s="1253"/>
      <c r="ARN13" s="1253"/>
      <c r="ARO13" s="1253"/>
      <c r="ARP13" s="1253"/>
      <c r="ARQ13" s="1253"/>
      <c r="ARR13" s="1253"/>
      <c r="ARS13" s="1253"/>
      <c r="ART13" s="1253"/>
      <c r="ARU13" s="1253"/>
      <c r="ARV13" s="1253"/>
      <c r="ARW13" s="1253"/>
      <c r="ARX13" s="1253"/>
      <c r="ARY13" s="1253"/>
      <c r="ARZ13" s="1253"/>
      <c r="ASA13" s="1253"/>
      <c r="ASB13" s="1253"/>
      <c r="ASC13" s="1253"/>
      <c r="ASD13" s="1253"/>
      <c r="ASE13" s="1253"/>
      <c r="ASF13" s="1253"/>
      <c r="ASG13" s="1253"/>
      <c r="ASH13" s="1253"/>
      <c r="ASI13" s="1253"/>
      <c r="ASJ13" s="1253"/>
      <c r="ASK13" s="1253"/>
      <c r="ASL13" s="1253"/>
      <c r="ASM13" s="1253"/>
      <c r="ASN13" s="1253"/>
      <c r="ASO13" s="1253"/>
      <c r="ASP13" s="1253"/>
      <c r="ASQ13" s="1253"/>
      <c r="ASR13" s="1253"/>
      <c r="ASS13" s="1253"/>
      <c r="AST13" s="1253"/>
      <c r="ASU13" s="1253"/>
      <c r="ASV13" s="1253"/>
      <c r="ASW13" s="1253"/>
      <c r="ASX13" s="1253"/>
      <c r="ASY13" s="1253"/>
      <c r="ASZ13" s="1253"/>
      <c r="ATA13" s="1253"/>
      <c r="ATB13" s="1253"/>
      <c r="ATC13" s="1253"/>
      <c r="ATD13" s="1253"/>
      <c r="ATE13" s="1253"/>
      <c r="ATF13" s="1253"/>
      <c r="ATG13" s="1253"/>
      <c r="ATH13" s="1253"/>
      <c r="ATI13" s="1253"/>
      <c r="ATJ13" s="1253"/>
      <c r="ATK13" s="1253"/>
      <c r="ATL13" s="1253"/>
      <c r="ATM13" s="1253"/>
      <c r="ATN13" s="1253"/>
      <c r="ATO13" s="1253"/>
      <c r="ATP13" s="1253"/>
      <c r="ATQ13" s="1253"/>
      <c r="ATR13" s="1253"/>
      <c r="ATS13" s="1253"/>
      <c r="ATT13" s="1253"/>
      <c r="ATU13" s="1253"/>
      <c r="ATV13" s="1253"/>
      <c r="ATW13" s="1253"/>
      <c r="ATX13" s="1253"/>
      <c r="ATY13" s="1253"/>
      <c r="ATZ13" s="1253"/>
      <c r="AUA13" s="1253"/>
      <c r="AUB13" s="1253"/>
      <c r="AUC13" s="1253"/>
      <c r="AUD13" s="1253"/>
      <c r="AUE13" s="1253"/>
      <c r="AUF13" s="1253"/>
      <c r="AUG13" s="1253"/>
      <c r="AUH13" s="1253"/>
      <c r="AUI13" s="1253"/>
      <c r="AUJ13" s="1253"/>
      <c r="AUK13" s="1253"/>
      <c r="AUL13" s="1253"/>
      <c r="AUM13" s="1253"/>
      <c r="AUN13" s="1253"/>
      <c r="AUO13" s="1253"/>
      <c r="AUP13" s="1253"/>
      <c r="AUQ13" s="1253"/>
      <c r="AUR13" s="1253"/>
      <c r="AUS13" s="1253"/>
      <c r="AUT13" s="1253"/>
      <c r="AUU13" s="1253"/>
      <c r="AUV13" s="1253"/>
      <c r="AUW13" s="1253"/>
      <c r="AUX13" s="1253"/>
      <c r="AUY13" s="1253"/>
      <c r="AUZ13" s="1253"/>
      <c r="AVA13" s="1253"/>
      <c r="AVB13" s="1253"/>
      <c r="AVC13" s="1253"/>
      <c r="AVD13" s="1253"/>
      <c r="AVE13" s="1253"/>
      <c r="AVF13" s="1253"/>
      <c r="AVG13" s="1253"/>
      <c r="AVH13" s="1253"/>
      <c r="AVI13" s="1253"/>
      <c r="AVJ13" s="1253"/>
      <c r="AVK13" s="1253"/>
      <c r="AVL13" s="1253"/>
      <c r="AVM13" s="1253"/>
      <c r="AVN13" s="1253"/>
      <c r="AVO13" s="1253"/>
      <c r="AVP13" s="1253"/>
      <c r="AVQ13" s="1253"/>
      <c r="AVR13" s="1253"/>
      <c r="AVS13" s="1253"/>
      <c r="AVT13" s="1253"/>
      <c r="AVU13" s="1253"/>
      <c r="AVV13" s="1253"/>
      <c r="AVW13" s="1253"/>
      <c r="AVX13" s="1253"/>
      <c r="AVY13" s="1253"/>
      <c r="AVZ13" s="1253"/>
      <c r="AWA13" s="1253"/>
      <c r="AWB13" s="1253"/>
      <c r="AWC13" s="1253"/>
      <c r="AWD13" s="1253"/>
      <c r="AWE13" s="1253"/>
      <c r="AWF13" s="1253"/>
      <c r="AWG13" s="1253"/>
      <c r="AWH13" s="1253"/>
      <c r="AWI13" s="1253"/>
      <c r="AWJ13" s="1253"/>
      <c r="AWK13" s="1253"/>
      <c r="AWL13" s="1253"/>
      <c r="AWM13" s="1253"/>
      <c r="AWN13" s="1253"/>
      <c r="AWO13" s="1253"/>
      <c r="AWP13" s="1253"/>
      <c r="AWQ13" s="1253"/>
      <c r="AWR13" s="1253"/>
      <c r="AWS13" s="1253"/>
      <c r="AWT13" s="1253"/>
      <c r="AWU13" s="1253"/>
      <c r="AWV13" s="1253"/>
      <c r="AWW13" s="1253"/>
      <c r="AWX13" s="1253"/>
      <c r="AWY13" s="1253"/>
      <c r="AWZ13" s="1253"/>
      <c r="AXA13" s="1253"/>
      <c r="AXB13" s="1253"/>
      <c r="AXC13" s="1253"/>
      <c r="AXD13" s="1253"/>
      <c r="AXE13" s="1253"/>
      <c r="AXF13" s="1253"/>
      <c r="AXG13" s="1253"/>
      <c r="AXH13" s="1253"/>
      <c r="AXI13" s="1253"/>
      <c r="AXJ13" s="1253"/>
      <c r="AXK13" s="1253"/>
      <c r="AXL13" s="1253"/>
      <c r="AXM13" s="1253"/>
      <c r="AXN13" s="1253"/>
      <c r="AXO13" s="1253"/>
      <c r="AXP13" s="1253"/>
      <c r="AXQ13" s="1253"/>
      <c r="AXR13" s="1253"/>
      <c r="AXS13" s="1253"/>
      <c r="AXT13" s="1253"/>
      <c r="AXU13" s="1253"/>
      <c r="AXV13" s="1253"/>
      <c r="AXW13" s="1253"/>
      <c r="AXX13" s="1253"/>
      <c r="AXY13" s="1253"/>
      <c r="AXZ13" s="1253"/>
      <c r="AYA13" s="1253"/>
      <c r="AYB13" s="1253"/>
      <c r="AYC13" s="1253"/>
      <c r="AYD13" s="1253"/>
      <c r="AYE13" s="1253"/>
      <c r="AYF13" s="1253"/>
      <c r="AYG13" s="1253"/>
      <c r="AYH13" s="1253"/>
      <c r="AYI13" s="1253"/>
      <c r="AYJ13" s="1253"/>
      <c r="AYK13" s="1253"/>
      <c r="AYL13" s="1253"/>
      <c r="AYM13" s="1253"/>
      <c r="AYN13" s="1253"/>
      <c r="AYO13" s="1253"/>
      <c r="AYP13" s="1253"/>
      <c r="AYQ13" s="1253"/>
      <c r="AYR13" s="1253"/>
      <c r="AYS13" s="1253"/>
      <c r="AYT13" s="1253"/>
      <c r="AYU13" s="1253"/>
      <c r="AYV13" s="1253"/>
      <c r="AYW13" s="1253"/>
      <c r="AYX13" s="1253"/>
      <c r="AYY13" s="1253"/>
      <c r="AYZ13" s="1253"/>
      <c r="AZA13" s="1253"/>
      <c r="AZB13" s="1253"/>
      <c r="AZC13" s="1253"/>
      <c r="AZD13" s="1253"/>
      <c r="AZE13" s="1253"/>
      <c r="AZF13" s="1253"/>
      <c r="AZG13" s="1253"/>
      <c r="AZH13" s="1253"/>
      <c r="AZI13" s="1253"/>
      <c r="AZJ13" s="1253"/>
      <c r="AZK13" s="1253"/>
      <c r="AZL13" s="1253"/>
      <c r="AZM13" s="1253"/>
      <c r="AZN13" s="1253"/>
      <c r="AZO13" s="1253"/>
      <c r="AZP13" s="1253"/>
      <c r="AZQ13" s="1253"/>
      <c r="AZR13" s="1253"/>
      <c r="AZS13" s="1253"/>
      <c r="AZT13" s="1253"/>
      <c r="AZU13" s="1253"/>
      <c r="AZV13" s="1253"/>
      <c r="AZW13" s="1253"/>
      <c r="AZX13" s="1253"/>
      <c r="AZY13" s="1253"/>
      <c r="AZZ13" s="1253"/>
      <c r="BAA13" s="1253"/>
      <c r="BAB13" s="1253"/>
      <c r="BAC13" s="1253"/>
      <c r="BAD13" s="1253"/>
      <c r="BAE13" s="1253"/>
      <c r="BAF13" s="1253"/>
      <c r="BAG13" s="1253"/>
      <c r="BAH13" s="1253"/>
      <c r="BAI13" s="1253"/>
      <c r="BAJ13" s="1253"/>
      <c r="BAK13" s="1253"/>
      <c r="BAL13" s="1253"/>
      <c r="BAM13" s="1253"/>
      <c r="BAN13" s="1253"/>
      <c r="BAO13" s="1253"/>
      <c r="BAP13" s="1253"/>
      <c r="BAQ13" s="1253"/>
      <c r="BAR13" s="1253"/>
      <c r="BAS13" s="1253"/>
      <c r="BAT13" s="1253"/>
      <c r="BAU13" s="1253"/>
      <c r="BAV13" s="1253"/>
      <c r="BAW13" s="1253"/>
      <c r="BAX13" s="1253"/>
      <c r="BAY13" s="1253"/>
      <c r="BAZ13" s="1253"/>
      <c r="BBA13" s="1253"/>
      <c r="BBB13" s="1253"/>
      <c r="BBC13" s="1253"/>
      <c r="BBD13" s="1253"/>
      <c r="BBE13" s="1253"/>
      <c r="BBF13" s="1253"/>
      <c r="BBG13" s="1253"/>
      <c r="BBH13" s="1253"/>
      <c r="BBI13" s="1253"/>
      <c r="BBJ13" s="1253"/>
      <c r="BBK13" s="1253"/>
      <c r="BBL13" s="1253"/>
      <c r="BBM13" s="1253"/>
      <c r="BBN13" s="1253"/>
      <c r="BBO13" s="1253"/>
      <c r="BBP13" s="1253"/>
      <c r="BBQ13" s="1253"/>
      <c r="BBR13" s="1253"/>
      <c r="BBS13" s="1253"/>
      <c r="BBT13" s="1253"/>
      <c r="BBU13" s="1253"/>
      <c r="BBV13" s="1253"/>
      <c r="BBW13" s="1253"/>
      <c r="BBX13" s="1253"/>
      <c r="BBY13" s="1253"/>
      <c r="BBZ13" s="1253"/>
      <c r="BCA13" s="1253"/>
      <c r="BCB13" s="1253"/>
      <c r="BCC13" s="1253"/>
      <c r="BCD13" s="1253"/>
      <c r="BCE13" s="1253"/>
      <c r="BCF13" s="1253"/>
      <c r="BCG13" s="1253"/>
      <c r="BCH13" s="1253"/>
      <c r="BCI13" s="1253"/>
      <c r="BCJ13" s="1253"/>
      <c r="BCK13" s="1253"/>
      <c r="BCL13" s="1253"/>
      <c r="BCM13" s="1253"/>
      <c r="BCN13" s="1253"/>
      <c r="BCO13" s="1253"/>
      <c r="BCP13" s="1253"/>
      <c r="BCQ13" s="1253"/>
      <c r="BCR13" s="1253"/>
      <c r="BCS13" s="1253"/>
      <c r="BCT13" s="1253"/>
      <c r="BCU13" s="1253"/>
      <c r="BCV13" s="1253"/>
      <c r="BCW13" s="1253"/>
      <c r="BCX13" s="1253"/>
      <c r="BCY13" s="1253"/>
      <c r="BCZ13" s="1253"/>
      <c r="BDA13" s="1253"/>
      <c r="BDB13" s="1253"/>
      <c r="BDC13" s="1253"/>
      <c r="BDD13" s="1253"/>
      <c r="BDE13" s="1253"/>
      <c r="BDF13" s="1253"/>
      <c r="BDG13" s="1253"/>
      <c r="BDH13" s="1253"/>
      <c r="BDI13" s="1253"/>
      <c r="BDJ13" s="1253"/>
      <c r="BDK13" s="1253"/>
      <c r="BDL13" s="1253"/>
      <c r="BDM13" s="1253"/>
      <c r="BDN13" s="1253"/>
      <c r="BDO13" s="1253"/>
      <c r="BDP13" s="1253"/>
      <c r="BDQ13" s="1253"/>
      <c r="BDR13" s="1253"/>
      <c r="BDS13" s="1253"/>
      <c r="BDT13" s="1253"/>
      <c r="BDU13" s="1253"/>
      <c r="BDV13" s="1253"/>
      <c r="BDW13" s="1253"/>
      <c r="BDX13" s="1253"/>
      <c r="BDY13" s="1253"/>
      <c r="BDZ13" s="1253"/>
      <c r="BEA13" s="1253"/>
      <c r="BEB13" s="1253"/>
      <c r="BEC13" s="1253"/>
      <c r="BED13" s="1253"/>
      <c r="BEE13" s="1253"/>
      <c r="BEF13" s="1253"/>
      <c r="BEG13" s="1253"/>
      <c r="BEH13" s="1253"/>
      <c r="BEI13" s="1253"/>
      <c r="BEJ13" s="1253"/>
      <c r="BEK13" s="1253"/>
      <c r="BEL13" s="1253"/>
      <c r="BEM13" s="1253"/>
      <c r="BEN13" s="1253"/>
      <c r="BEO13" s="1253"/>
      <c r="BEP13" s="1253"/>
      <c r="BEQ13" s="1253"/>
      <c r="BER13" s="1253"/>
      <c r="BES13" s="1253"/>
      <c r="BET13" s="1253"/>
      <c r="BEU13" s="1253"/>
      <c r="BEV13" s="1253"/>
      <c r="BEW13" s="1253"/>
      <c r="BEX13" s="1253"/>
      <c r="BEY13" s="1253"/>
      <c r="BEZ13" s="1253"/>
      <c r="BFA13" s="1253"/>
      <c r="BFB13" s="1253"/>
      <c r="BFC13" s="1253"/>
      <c r="BFD13" s="1253"/>
      <c r="BFE13" s="1253"/>
      <c r="BFF13" s="1253"/>
      <c r="BFG13" s="1253"/>
      <c r="BFH13" s="1253"/>
      <c r="BFI13" s="1253"/>
      <c r="BFJ13" s="1253"/>
      <c r="BFK13" s="1253"/>
      <c r="BFL13" s="1253"/>
      <c r="BFM13" s="1253"/>
      <c r="BFN13" s="1253"/>
      <c r="BFO13" s="1253"/>
      <c r="BFP13" s="1253"/>
      <c r="BFQ13" s="1253"/>
      <c r="BFR13" s="1253"/>
      <c r="BFS13" s="1253"/>
      <c r="BFT13" s="1253"/>
      <c r="BFU13" s="1253"/>
      <c r="BFV13" s="1253"/>
      <c r="BFW13" s="1253"/>
      <c r="BFX13" s="1253"/>
      <c r="BFY13" s="1253"/>
      <c r="BFZ13" s="1253"/>
      <c r="BGA13" s="1253"/>
      <c r="BGB13" s="1253"/>
      <c r="BGC13" s="1253"/>
      <c r="BGD13" s="1253"/>
      <c r="BGE13" s="1253"/>
      <c r="BGF13" s="1253"/>
      <c r="BGG13" s="1253"/>
      <c r="BGH13" s="1253"/>
      <c r="BGI13" s="1253"/>
      <c r="BGJ13" s="1253"/>
      <c r="BGK13" s="1253"/>
      <c r="BGL13" s="1253"/>
      <c r="BGM13" s="1253"/>
      <c r="BGN13" s="1253"/>
      <c r="BGO13" s="1253"/>
      <c r="BGP13" s="1253"/>
      <c r="BGQ13" s="1253"/>
      <c r="BGR13" s="1253"/>
      <c r="BGS13" s="1253"/>
      <c r="BGT13" s="1253"/>
      <c r="BGU13" s="1253"/>
      <c r="BGV13" s="1253"/>
      <c r="BGW13" s="1253"/>
      <c r="BGX13" s="1253"/>
      <c r="BGY13" s="1253"/>
      <c r="BGZ13" s="1253"/>
      <c r="BHA13" s="1253"/>
      <c r="BHB13" s="1253"/>
      <c r="BHC13" s="1253"/>
      <c r="BHD13" s="1253"/>
      <c r="BHE13" s="1253"/>
      <c r="BHF13" s="1253"/>
      <c r="BHG13" s="1253"/>
      <c r="BHH13" s="1253"/>
      <c r="BHI13" s="1253"/>
      <c r="BHJ13" s="1253"/>
      <c r="BHK13" s="1253"/>
      <c r="BHL13" s="1253"/>
      <c r="BHM13" s="1253"/>
      <c r="BHN13" s="1253"/>
      <c r="BHO13" s="1253"/>
      <c r="BHP13" s="1253"/>
      <c r="BHQ13" s="1253"/>
      <c r="BHR13" s="1253"/>
      <c r="BHS13" s="1253"/>
      <c r="BHT13" s="1253"/>
      <c r="BHU13" s="1253"/>
      <c r="BHV13" s="1253"/>
      <c r="BHW13" s="1253"/>
      <c r="BHX13" s="1253"/>
      <c r="BHY13" s="1253"/>
      <c r="BHZ13" s="1253"/>
      <c r="BIA13" s="1253"/>
      <c r="BIB13" s="1253"/>
      <c r="BIC13" s="1253"/>
      <c r="BID13" s="1253"/>
      <c r="BIE13" s="1253"/>
      <c r="BIF13" s="1253"/>
      <c r="BIG13" s="1253"/>
      <c r="BIH13" s="1253"/>
      <c r="BII13" s="1253"/>
      <c r="BIJ13" s="1253"/>
      <c r="BIK13" s="1253"/>
      <c r="BIL13" s="1253"/>
      <c r="BIM13" s="1253"/>
      <c r="BIN13" s="1253"/>
      <c r="BIO13" s="1253"/>
      <c r="BIP13" s="1253"/>
      <c r="BIQ13" s="1253"/>
      <c r="BIR13" s="1253"/>
      <c r="BIS13" s="1253"/>
      <c r="BIT13" s="1253"/>
      <c r="BIU13" s="1253"/>
      <c r="BIV13" s="1253"/>
      <c r="BIW13" s="1253"/>
      <c r="BIX13" s="1253"/>
      <c r="BIY13" s="1253"/>
      <c r="BIZ13" s="1253"/>
      <c r="BJA13" s="1253"/>
      <c r="BJB13" s="1253"/>
      <c r="BJC13" s="1253"/>
      <c r="BJD13" s="1253"/>
      <c r="BJE13" s="1253"/>
      <c r="BJF13" s="1253"/>
      <c r="BJG13" s="1253"/>
      <c r="BJH13" s="1253"/>
      <c r="BJI13" s="1253"/>
      <c r="BJJ13" s="1253"/>
      <c r="BJK13" s="1253"/>
      <c r="BJL13" s="1253"/>
      <c r="BJM13" s="1253"/>
      <c r="BJN13" s="1253"/>
      <c r="BJO13" s="1253"/>
      <c r="BJP13" s="1253"/>
      <c r="BJQ13" s="1253"/>
      <c r="BJR13" s="1253"/>
      <c r="BJS13" s="1253"/>
      <c r="BJT13" s="1253"/>
      <c r="BJU13" s="1253"/>
      <c r="BJV13" s="1253"/>
      <c r="BJW13" s="1253"/>
      <c r="BJX13" s="1253"/>
      <c r="BJY13" s="1253"/>
      <c r="BJZ13" s="1253"/>
      <c r="BKA13" s="1253"/>
      <c r="BKB13" s="1253"/>
      <c r="BKC13" s="1253"/>
      <c r="BKD13" s="1253"/>
      <c r="BKE13" s="1253"/>
      <c r="BKF13" s="1253"/>
      <c r="BKG13" s="1253"/>
      <c r="BKH13" s="1253"/>
      <c r="BKI13" s="1253"/>
      <c r="BKJ13" s="1253"/>
      <c r="BKK13" s="1253"/>
      <c r="BKL13" s="1253"/>
      <c r="BKM13" s="1253"/>
      <c r="BKN13" s="1253"/>
      <c r="BKO13" s="1253"/>
      <c r="BKP13" s="1253"/>
      <c r="BKQ13" s="1253"/>
      <c r="BKR13" s="1253"/>
      <c r="BKS13" s="1253"/>
      <c r="BKT13" s="1253"/>
      <c r="BKU13" s="1253"/>
      <c r="BKV13" s="1253"/>
      <c r="BKW13" s="1253"/>
      <c r="BKX13" s="1253"/>
      <c r="BKY13" s="1253"/>
      <c r="BKZ13" s="1253"/>
      <c r="BLA13" s="1253"/>
      <c r="BLB13" s="1253"/>
      <c r="BLC13" s="1253"/>
      <c r="BLD13" s="1253"/>
      <c r="BLE13" s="1253"/>
      <c r="BLF13" s="1253"/>
      <c r="BLG13" s="1253"/>
      <c r="BLH13" s="1253"/>
      <c r="BLI13" s="1253"/>
      <c r="BLJ13" s="1253"/>
      <c r="BLK13" s="1253"/>
      <c r="BLL13" s="1253"/>
      <c r="BLM13" s="1253"/>
      <c r="BLN13" s="1253"/>
      <c r="BLO13" s="1253"/>
      <c r="BLP13" s="1253"/>
      <c r="BLQ13" s="1253"/>
      <c r="BLR13" s="1253"/>
      <c r="BLS13" s="1253"/>
      <c r="BLT13" s="1253"/>
      <c r="BLU13" s="1253"/>
      <c r="BLV13" s="1253"/>
      <c r="BLW13" s="1253"/>
      <c r="BLX13" s="1253"/>
      <c r="BLY13" s="1253"/>
      <c r="BLZ13" s="1253"/>
      <c r="BMA13" s="1253"/>
      <c r="BMB13" s="1253"/>
      <c r="BMC13" s="1253"/>
      <c r="BMD13" s="1253"/>
      <c r="BME13" s="1253"/>
      <c r="BMF13" s="1253"/>
      <c r="BMG13" s="1253"/>
      <c r="BMH13" s="1253"/>
      <c r="BMI13" s="1253"/>
      <c r="BMJ13" s="1253"/>
      <c r="BMK13" s="1253"/>
      <c r="BML13" s="1253"/>
      <c r="BMM13" s="1253"/>
      <c r="BMN13" s="1253"/>
      <c r="BMO13" s="1253"/>
      <c r="BMP13" s="1253"/>
      <c r="BMQ13" s="1253"/>
      <c r="BMR13" s="1253"/>
      <c r="BMS13" s="1253"/>
      <c r="BMT13" s="1253"/>
      <c r="BMU13" s="1253"/>
      <c r="BMV13" s="1253"/>
      <c r="BMW13" s="1253"/>
      <c r="BMX13" s="1253"/>
      <c r="BMY13" s="1253"/>
      <c r="BMZ13" s="1253"/>
      <c r="BNA13" s="1253"/>
      <c r="BNB13" s="1253"/>
      <c r="BNC13" s="1253"/>
      <c r="BND13" s="1253"/>
      <c r="BNE13" s="1253"/>
      <c r="BNF13" s="1253"/>
      <c r="BNG13" s="1253"/>
      <c r="BNH13" s="1253"/>
      <c r="BNI13" s="1253"/>
      <c r="BNJ13" s="1253"/>
      <c r="BNK13" s="1253"/>
      <c r="BNL13" s="1253"/>
      <c r="BNM13" s="1253"/>
      <c r="BNN13" s="1253"/>
      <c r="BNO13" s="1253"/>
      <c r="BNP13" s="1253"/>
      <c r="BNQ13" s="1253"/>
      <c r="BNR13" s="1253"/>
      <c r="BNS13" s="1253"/>
      <c r="BNT13" s="1253"/>
      <c r="BNU13" s="1253"/>
      <c r="BNV13" s="1253"/>
      <c r="BNW13" s="1253"/>
      <c r="BNX13" s="1253"/>
      <c r="BNY13" s="1253"/>
      <c r="BNZ13" s="1253"/>
      <c r="BOA13" s="1253"/>
      <c r="BOB13" s="1253"/>
      <c r="BOC13" s="1253"/>
      <c r="BOD13" s="1253"/>
      <c r="BOE13" s="1253"/>
      <c r="BOF13" s="1253"/>
      <c r="BOG13" s="1253"/>
      <c r="BOH13" s="1253"/>
      <c r="BOI13" s="1253"/>
      <c r="BOJ13" s="1253"/>
      <c r="BOK13" s="1253"/>
      <c r="BOL13" s="1253"/>
      <c r="BOM13" s="1253"/>
      <c r="BON13" s="1253"/>
      <c r="BOO13" s="1253"/>
      <c r="BOP13" s="1253"/>
      <c r="BOQ13" s="1253"/>
      <c r="BOR13" s="1253"/>
      <c r="BOS13" s="1253"/>
      <c r="BOT13" s="1253"/>
      <c r="BOU13" s="1253"/>
      <c r="BOV13" s="1253"/>
      <c r="BOW13" s="1253"/>
      <c r="BOX13" s="1253"/>
      <c r="BOY13" s="1253"/>
      <c r="BOZ13" s="1253"/>
      <c r="BPA13" s="1253"/>
      <c r="BPB13" s="1253"/>
      <c r="BPC13" s="1253"/>
      <c r="BPD13" s="1253"/>
      <c r="BPE13" s="1253"/>
      <c r="BPF13" s="1253"/>
      <c r="BPG13" s="1253"/>
      <c r="BPH13" s="1253"/>
      <c r="BPI13" s="1253"/>
      <c r="BPJ13" s="1253"/>
      <c r="BPK13" s="1253"/>
      <c r="BPL13" s="1253"/>
      <c r="BPM13" s="1253"/>
      <c r="BPN13" s="1253"/>
      <c r="BPO13" s="1253"/>
      <c r="BPP13" s="1253"/>
      <c r="BPQ13" s="1253"/>
      <c r="BPR13" s="1253"/>
      <c r="BPS13" s="1253"/>
      <c r="BPT13" s="1253"/>
      <c r="BPU13" s="1253"/>
      <c r="BPV13" s="1253"/>
      <c r="BPW13" s="1253"/>
      <c r="BPX13" s="1253"/>
      <c r="BPY13" s="1253"/>
      <c r="BPZ13" s="1253"/>
      <c r="BQA13" s="1253"/>
      <c r="BQB13" s="1253"/>
      <c r="BQC13" s="1253"/>
      <c r="BQD13" s="1253"/>
      <c r="BQE13" s="1253"/>
      <c r="BQF13" s="1253"/>
      <c r="BQG13" s="1253"/>
      <c r="BQH13" s="1253"/>
      <c r="BQI13" s="1253"/>
      <c r="BQJ13" s="1253"/>
      <c r="BQK13" s="1253"/>
      <c r="BQL13" s="1253"/>
      <c r="BQM13" s="1253"/>
      <c r="BQN13" s="1253"/>
      <c r="BQO13" s="1253"/>
      <c r="BQP13" s="1253"/>
      <c r="BQQ13" s="1253"/>
      <c r="BQR13" s="1253"/>
      <c r="BQS13" s="1253"/>
      <c r="BQT13" s="1253"/>
      <c r="BQU13" s="1253"/>
      <c r="BQV13" s="1253"/>
      <c r="BQW13" s="1253"/>
      <c r="BQX13" s="1253"/>
      <c r="BQY13" s="1253"/>
      <c r="BQZ13" s="1253"/>
      <c r="BRA13" s="1253"/>
      <c r="BRB13" s="1253"/>
      <c r="BRC13" s="1253"/>
      <c r="BRD13" s="1253"/>
      <c r="BRE13" s="1253"/>
      <c r="BRF13" s="1253"/>
      <c r="BRG13" s="1253"/>
      <c r="BRH13" s="1253"/>
      <c r="BRI13" s="1253"/>
      <c r="BRJ13" s="1253"/>
      <c r="BRK13" s="1253"/>
      <c r="BRL13" s="1253"/>
      <c r="BRM13" s="1253"/>
      <c r="BRN13" s="1253"/>
      <c r="BRO13" s="1253"/>
      <c r="BRP13" s="1253"/>
      <c r="BRQ13" s="1253"/>
      <c r="BRR13" s="1253"/>
      <c r="BRS13" s="1253"/>
      <c r="BRT13" s="1253"/>
      <c r="BRU13" s="1253"/>
      <c r="BRV13" s="1253"/>
      <c r="BRW13" s="1253"/>
      <c r="BRX13" s="1253"/>
      <c r="BRY13" s="1253"/>
      <c r="BRZ13" s="1253"/>
      <c r="BSA13" s="1253"/>
      <c r="BSB13" s="1253"/>
      <c r="BSC13" s="1253"/>
      <c r="BSD13" s="1253"/>
      <c r="BSE13" s="1253"/>
      <c r="BSF13" s="1253"/>
      <c r="BSG13" s="1253"/>
      <c r="BSH13" s="1253"/>
      <c r="BSI13" s="1253"/>
      <c r="BSJ13" s="1253"/>
      <c r="BSK13" s="1253"/>
      <c r="BSL13" s="1253"/>
      <c r="BSM13" s="1253"/>
      <c r="BSN13" s="1253"/>
      <c r="BSO13" s="1253"/>
      <c r="BSP13" s="1253"/>
      <c r="BSQ13" s="1253"/>
      <c r="BSR13" s="1253"/>
      <c r="BSS13" s="1253"/>
      <c r="BST13" s="1253"/>
      <c r="BSU13" s="1253"/>
      <c r="BSV13" s="1253"/>
      <c r="BSW13" s="1253"/>
      <c r="BSX13" s="1253"/>
      <c r="BSY13" s="1253"/>
      <c r="BSZ13" s="1253"/>
      <c r="BTA13" s="1253"/>
      <c r="BTB13" s="1253"/>
      <c r="BTC13" s="1253"/>
      <c r="BTD13" s="1253"/>
      <c r="BTE13" s="1253"/>
      <c r="BTF13" s="1253"/>
      <c r="BTG13" s="1253"/>
      <c r="BTH13" s="1253"/>
      <c r="BTI13" s="1253"/>
      <c r="BTJ13" s="1253"/>
      <c r="BTK13" s="1253"/>
      <c r="BTL13" s="1253"/>
      <c r="BTM13" s="1253"/>
      <c r="BTN13" s="1253"/>
      <c r="BTO13" s="1253"/>
      <c r="BTP13" s="1253"/>
      <c r="BTQ13" s="1253"/>
      <c r="BTR13" s="1253"/>
      <c r="BTS13" s="1253"/>
      <c r="BTT13" s="1253"/>
      <c r="BTU13" s="1253"/>
      <c r="BTV13" s="1253"/>
      <c r="BTW13" s="1253"/>
      <c r="BTX13" s="1253"/>
      <c r="BTY13" s="1253"/>
      <c r="BTZ13" s="1253"/>
      <c r="BUA13" s="1253"/>
      <c r="BUB13" s="1253"/>
      <c r="BUC13" s="1253"/>
      <c r="BUD13" s="1253"/>
      <c r="BUE13" s="1253"/>
      <c r="BUF13" s="1253"/>
      <c r="BUG13" s="1253"/>
      <c r="BUH13" s="1253"/>
      <c r="BUI13" s="1253"/>
      <c r="BUJ13" s="1253"/>
      <c r="BUK13" s="1253"/>
      <c r="BUL13" s="1253"/>
      <c r="BUM13" s="1253"/>
      <c r="BUN13" s="1253"/>
      <c r="BUO13" s="1253"/>
      <c r="BUP13" s="1253"/>
      <c r="BUQ13" s="1253"/>
      <c r="BUR13" s="1253"/>
      <c r="BUS13" s="1253"/>
      <c r="BUT13" s="1253"/>
      <c r="BUU13" s="1253"/>
      <c r="BUV13" s="1253"/>
      <c r="BUW13" s="1253"/>
      <c r="BUX13" s="1253"/>
      <c r="BUY13" s="1253"/>
      <c r="BUZ13" s="1253"/>
      <c r="BVA13" s="1253"/>
      <c r="BVB13" s="1253"/>
      <c r="BVC13" s="1253"/>
      <c r="BVD13" s="1253"/>
      <c r="BVE13" s="1253"/>
      <c r="BVF13" s="1253"/>
      <c r="BVG13" s="1253"/>
      <c r="BVH13" s="1253"/>
      <c r="BVI13" s="1253"/>
      <c r="BVJ13" s="1253"/>
      <c r="BVK13" s="1253"/>
      <c r="BVL13" s="1253"/>
      <c r="BVM13" s="1253"/>
      <c r="BVN13" s="1253"/>
      <c r="BVO13" s="1253"/>
      <c r="BVP13" s="1253"/>
      <c r="BVQ13" s="1253"/>
      <c r="BVR13" s="1253"/>
      <c r="BVS13" s="1253"/>
      <c r="BVT13" s="1253"/>
      <c r="BVU13" s="1253"/>
      <c r="BVV13" s="1253"/>
      <c r="BVW13" s="1253"/>
      <c r="BVX13" s="1253"/>
      <c r="BVY13" s="1253"/>
      <c r="BVZ13" s="1253"/>
      <c r="BWA13" s="1253"/>
      <c r="BWB13" s="1253"/>
      <c r="BWC13" s="1253"/>
      <c r="BWD13" s="1253"/>
      <c r="BWE13" s="1253"/>
      <c r="BWF13" s="1253"/>
      <c r="BWG13" s="1253"/>
      <c r="BWH13" s="1253"/>
      <c r="BWI13" s="1253"/>
      <c r="BWJ13" s="1253"/>
      <c r="BWK13" s="1253"/>
      <c r="BWL13" s="1253"/>
      <c r="BWM13" s="1253"/>
      <c r="BWN13" s="1253"/>
      <c r="BWO13" s="1253"/>
      <c r="BWP13" s="1253"/>
      <c r="BWQ13" s="1253"/>
      <c r="BWR13" s="1253"/>
      <c r="BWS13" s="1253"/>
      <c r="BWT13" s="1253"/>
      <c r="BWU13" s="1253"/>
      <c r="BWV13" s="1253"/>
      <c r="BWW13" s="1253"/>
      <c r="BWX13" s="1253"/>
      <c r="BWY13" s="1253"/>
      <c r="BWZ13" s="1253"/>
      <c r="BXA13" s="1253"/>
      <c r="BXB13" s="1253"/>
      <c r="BXC13" s="1253"/>
      <c r="BXD13" s="1253"/>
      <c r="BXE13" s="1253"/>
      <c r="BXF13" s="1253"/>
      <c r="BXG13" s="1253"/>
      <c r="BXH13" s="1253"/>
      <c r="BXI13" s="1253"/>
      <c r="BXJ13" s="1253"/>
      <c r="BXK13" s="1253"/>
      <c r="BXL13" s="1253"/>
      <c r="BXM13" s="1253"/>
      <c r="BXN13" s="1253"/>
      <c r="BXO13" s="1253"/>
      <c r="BXP13" s="1253"/>
      <c r="BXQ13" s="1253"/>
      <c r="BXR13" s="1253"/>
      <c r="BXS13" s="1253"/>
      <c r="BXT13" s="1253"/>
      <c r="BXU13" s="1253"/>
      <c r="BXV13" s="1253"/>
      <c r="BXW13" s="1253"/>
      <c r="BXX13" s="1253"/>
      <c r="BXY13" s="1253"/>
      <c r="BXZ13" s="1253"/>
      <c r="BYA13" s="1253"/>
      <c r="BYB13" s="1253"/>
      <c r="BYC13" s="1253"/>
      <c r="BYD13" s="1253"/>
      <c r="BYE13" s="1228"/>
    </row>
    <row r="14" spans="1:2007" s="4" customFormat="1" ht="24" customHeight="1">
      <c r="A14" s="191" t="s">
        <v>10</v>
      </c>
      <c r="B14" s="255">
        <f>C14+D14+E14+F14</f>
        <v>2</v>
      </c>
      <c r="C14" s="256"/>
      <c r="D14" s="256"/>
      <c r="E14" s="256"/>
      <c r="F14" s="256">
        <v>2</v>
      </c>
      <c r="G14" s="256">
        <f>SUM(H14:Q14)</f>
        <v>18</v>
      </c>
      <c r="H14" s="256">
        <v>7</v>
      </c>
      <c r="I14" s="256">
        <v>0</v>
      </c>
      <c r="J14" s="256">
        <v>0</v>
      </c>
      <c r="K14" s="256">
        <v>1</v>
      </c>
      <c r="L14" s="256">
        <v>0</v>
      </c>
      <c r="M14" s="256">
        <v>0</v>
      </c>
      <c r="N14" s="256">
        <v>0</v>
      </c>
      <c r="O14" s="256">
        <v>10</v>
      </c>
      <c r="P14" s="256">
        <v>0</v>
      </c>
      <c r="Q14" s="279">
        <v>0</v>
      </c>
      <c r="QG14" s="1223"/>
      <c r="QH14" s="1223"/>
      <c r="QI14" s="1223"/>
      <c r="QJ14" s="1223"/>
      <c r="QK14" s="1223"/>
      <c r="QL14" s="1223"/>
      <c r="QM14" s="1223"/>
      <c r="QN14" s="1223"/>
      <c r="QO14" s="1223"/>
      <c r="QP14" s="1223"/>
      <c r="QQ14" s="1223"/>
      <c r="QR14" s="1223"/>
      <c r="QS14" s="1223"/>
      <c r="QT14" s="1223"/>
      <c r="QU14" s="1223"/>
      <c r="QV14" s="1223"/>
      <c r="QW14" s="1223"/>
      <c r="QX14" s="1223"/>
      <c r="QY14" s="1223"/>
      <c r="QZ14" s="1223"/>
      <c r="RA14" s="1223"/>
      <c r="RB14" s="1223"/>
      <c r="RC14" s="1223"/>
      <c r="RD14" s="1223"/>
      <c r="RE14" s="1223"/>
    </row>
    <row r="15" spans="1:2007" s="4" customFormat="1" ht="24" customHeight="1">
      <c r="A15" s="191" t="s">
        <v>11</v>
      </c>
      <c r="B15" s="255">
        <f t="shared" ref="B15:B36" si="2">C15+D15+E15+F15</f>
        <v>4</v>
      </c>
      <c r="C15" s="256"/>
      <c r="D15" s="256"/>
      <c r="E15" s="256">
        <v>1</v>
      </c>
      <c r="F15" s="256">
        <v>3</v>
      </c>
      <c r="G15" s="256">
        <f t="shared" ref="G15:G36" si="3">SUM(H15:Q15)</f>
        <v>61</v>
      </c>
      <c r="H15" s="256">
        <v>13</v>
      </c>
      <c r="I15" s="256">
        <v>2</v>
      </c>
      <c r="J15" s="256">
        <v>0</v>
      </c>
      <c r="K15" s="256">
        <v>0</v>
      </c>
      <c r="L15" s="256">
        <v>0</v>
      </c>
      <c r="M15" s="256">
        <v>0</v>
      </c>
      <c r="N15" s="256">
        <v>0</v>
      </c>
      <c r="O15" s="256">
        <v>44</v>
      </c>
      <c r="P15" s="256">
        <v>0</v>
      </c>
      <c r="Q15" s="279">
        <v>2</v>
      </c>
      <c r="QG15" s="1224"/>
      <c r="QH15" s="1224"/>
      <c r="QI15" s="1224"/>
      <c r="QJ15" s="1224"/>
      <c r="QK15" s="1224"/>
      <c r="QL15" s="1224"/>
      <c r="QM15" s="1224"/>
      <c r="QN15" s="1224"/>
      <c r="QO15" s="1224"/>
      <c r="QP15" s="1224"/>
      <c r="QQ15" s="1224"/>
      <c r="QR15" s="1224"/>
      <c r="QS15" s="1224"/>
      <c r="QT15" s="1224"/>
      <c r="QU15" s="1224"/>
      <c r="QV15" s="1224"/>
      <c r="QW15" s="1224"/>
      <c r="QX15" s="1224"/>
      <c r="QY15" s="1224"/>
      <c r="QZ15" s="1224"/>
      <c r="RA15" s="1224"/>
      <c r="RB15" s="1224"/>
      <c r="RC15" s="1224"/>
      <c r="RD15" s="1224"/>
      <c r="RE15" s="1224"/>
    </row>
    <row r="16" spans="1:2007" s="4" customFormat="1" ht="24" customHeight="1">
      <c r="A16" s="191" t="s">
        <v>12</v>
      </c>
      <c r="B16" s="255">
        <f t="shared" si="2"/>
        <v>7</v>
      </c>
      <c r="C16" s="256"/>
      <c r="D16" s="256"/>
      <c r="E16" s="256">
        <v>1</v>
      </c>
      <c r="F16" s="256">
        <v>6</v>
      </c>
      <c r="G16" s="256">
        <f t="shared" si="3"/>
        <v>14</v>
      </c>
      <c r="H16" s="256">
        <v>1</v>
      </c>
      <c r="I16" s="256">
        <v>0</v>
      </c>
      <c r="J16" s="256">
        <v>0</v>
      </c>
      <c r="K16" s="256">
        <v>1</v>
      </c>
      <c r="L16" s="256">
        <v>0</v>
      </c>
      <c r="M16" s="256">
        <v>0</v>
      </c>
      <c r="N16" s="256">
        <v>0</v>
      </c>
      <c r="O16" s="256">
        <v>11</v>
      </c>
      <c r="P16" s="256">
        <v>0</v>
      </c>
      <c r="Q16" s="279">
        <v>1</v>
      </c>
      <c r="QG16" s="1224"/>
      <c r="QH16" s="1224"/>
      <c r="QI16" s="1224"/>
      <c r="QJ16" s="1224"/>
      <c r="QK16" s="1224"/>
      <c r="QL16" s="1224"/>
      <c r="QM16" s="1224"/>
      <c r="QN16" s="1224"/>
      <c r="QO16" s="1224"/>
      <c r="QP16" s="1224"/>
      <c r="QQ16" s="1224"/>
      <c r="QR16" s="1224"/>
      <c r="QS16" s="1224"/>
      <c r="QT16" s="1224"/>
      <c r="QU16" s="1224"/>
      <c r="QV16" s="1224"/>
      <c r="QW16" s="1224"/>
      <c r="QX16" s="1224"/>
      <c r="QY16" s="1224"/>
      <c r="QZ16" s="1224"/>
      <c r="RA16" s="1224"/>
      <c r="RB16" s="1224"/>
      <c r="RC16" s="1224"/>
      <c r="RD16" s="1224"/>
      <c r="RE16" s="1224"/>
    </row>
    <row r="17" spans="1:473" s="4" customFormat="1" ht="24" customHeight="1">
      <c r="A17" s="191" t="s">
        <v>13</v>
      </c>
      <c r="B17" s="255">
        <f t="shared" si="2"/>
        <v>1</v>
      </c>
      <c r="C17" s="256"/>
      <c r="D17" s="256">
        <v>1</v>
      </c>
      <c r="E17" s="256"/>
      <c r="F17" s="256">
        <v>0</v>
      </c>
      <c r="G17" s="256">
        <f t="shared" si="3"/>
        <v>29</v>
      </c>
      <c r="H17" s="256">
        <v>7</v>
      </c>
      <c r="I17" s="256">
        <v>0</v>
      </c>
      <c r="J17" s="256">
        <v>0</v>
      </c>
      <c r="K17" s="256">
        <v>0</v>
      </c>
      <c r="L17" s="256">
        <v>0</v>
      </c>
      <c r="M17" s="256">
        <v>0</v>
      </c>
      <c r="N17" s="256">
        <v>0</v>
      </c>
      <c r="O17" s="256">
        <v>20</v>
      </c>
      <c r="P17" s="256">
        <v>0</v>
      </c>
      <c r="Q17" s="279">
        <v>2</v>
      </c>
      <c r="QG17" s="1224"/>
      <c r="QH17" s="1224"/>
      <c r="QI17" s="1224"/>
      <c r="QJ17" s="1224"/>
      <c r="QK17" s="1224"/>
      <c r="QL17" s="1224"/>
      <c r="QM17" s="1224"/>
      <c r="QN17" s="1224"/>
      <c r="QO17" s="1224"/>
      <c r="QP17" s="1224"/>
      <c r="QQ17" s="1224"/>
      <c r="QR17" s="1224"/>
      <c r="QS17" s="1224"/>
      <c r="QT17" s="1224"/>
      <c r="QU17" s="1224"/>
      <c r="QV17" s="1224"/>
      <c r="QW17" s="1224"/>
      <c r="QX17" s="1224"/>
      <c r="QY17" s="1224"/>
      <c r="QZ17" s="1224"/>
      <c r="RA17" s="1224"/>
      <c r="RB17" s="1224"/>
      <c r="RC17" s="1224"/>
      <c r="RD17" s="1224"/>
      <c r="RE17" s="1224"/>
    </row>
    <row r="18" spans="1:473" s="4" customFormat="1" ht="24" customHeight="1">
      <c r="A18" s="191" t="s">
        <v>14</v>
      </c>
      <c r="B18" s="255">
        <f t="shared" si="2"/>
        <v>4</v>
      </c>
      <c r="C18" s="256"/>
      <c r="D18" s="256"/>
      <c r="E18" s="256"/>
      <c r="F18" s="256">
        <v>4</v>
      </c>
      <c r="G18" s="256">
        <f t="shared" si="3"/>
        <v>26</v>
      </c>
      <c r="H18" s="256">
        <v>5</v>
      </c>
      <c r="I18" s="256">
        <v>0</v>
      </c>
      <c r="J18" s="256">
        <v>0</v>
      </c>
      <c r="K18" s="256">
        <v>0</v>
      </c>
      <c r="L18" s="256">
        <v>0</v>
      </c>
      <c r="M18" s="256">
        <v>0</v>
      </c>
      <c r="N18" s="256">
        <v>0</v>
      </c>
      <c r="O18" s="256">
        <v>21</v>
      </c>
      <c r="P18" s="256">
        <v>0</v>
      </c>
      <c r="Q18" s="279">
        <v>0</v>
      </c>
      <c r="QG18" s="1224"/>
      <c r="QH18" s="1224"/>
      <c r="QI18" s="1224"/>
      <c r="QJ18" s="1224"/>
      <c r="QK18" s="1224"/>
      <c r="QL18" s="1224"/>
      <c r="QM18" s="1224"/>
      <c r="QN18" s="1224"/>
      <c r="QO18" s="1224"/>
      <c r="QP18" s="1224"/>
      <c r="QQ18" s="1224"/>
      <c r="QR18" s="1224"/>
      <c r="QS18" s="1224"/>
      <c r="QT18" s="1224"/>
      <c r="QU18" s="1224"/>
      <c r="QV18" s="1224"/>
      <c r="QW18" s="1224"/>
      <c r="QX18" s="1224"/>
      <c r="QY18" s="1224"/>
      <c r="QZ18" s="1224"/>
      <c r="RA18" s="1224"/>
      <c r="RB18" s="1224"/>
      <c r="RC18" s="1224"/>
      <c r="RD18" s="1224"/>
      <c r="RE18" s="1224"/>
    </row>
    <row r="19" spans="1:473" s="4" customFormat="1" ht="24" customHeight="1">
      <c r="A19" s="191" t="s">
        <v>34</v>
      </c>
      <c r="B19" s="255">
        <f t="shared" si="2"/>
        <v>15</v>
      </c>
      <c r="C19" s="256">
        <v>1</v>
      </c>
      <c r="D19" s="256"/>
      <c r="E19" s="256">
        <v>1</v>
      </c>
      <c r="F19" s="256">
        <v>13</v>
      </c>
      <c r="G19" s="256">
        <f t="shared" si="3"/>
        <v>43</v>
      </c>
      <c r="H19" s="256">
        <v>20</v>
      </c>
      <c r="I19" s="256">
        <v>0</v>
      </c>
      <c r="J19" s="256">
        <v>0</v>
      </c>
      <c r="K19" s="256">
        <v>0</v>
      </c>
      <c r="L19" s="256">
        <v>3</v>
      </c>
      <c r="M19" s="256">
        <v>0</v>
      </c>
      <c r="N19" s="256">
        <v>0</v>
      </c>
      <c r="O19" s="256">
        <v>20</v>
      </c>
      <c r="P19" s="256">
        <v>0</v>
      </c>
      <c r="Q19" s="279">
        <v>0</v>
      </c>
      <c r="QG19" s="1224"/>
      <c r="QH19" s="1224"/>
      <c r="QI19" s="1224"/>
      <c r="QJ19" s="1224"/>
      <c r="QK19" s="1224"/>
      <c r="QL19" s="1224"/>
      <c r="QM19" s="1224"/>
      <c r="QN19" s="1224"/>
      <c r="QO19" s="1224"/>
      <c r="QP19" s="1224"/>
      <c r="QQ19" s="1224"/>
      <c r="QR19" s="1224"/>
      <c r="QS19" s="1224"/>
      <c r="QT19" s="1224"/>
      <c r="QU19" s="1224"/>
      <c r="QV19" s="1224"/>
      <c r="QW19" s="1224"/>
      <c r="QX19" s="1224"/>
      <c r="QY19" s="1224"/>
      <c r="QZ19" s="1224"/>
      <c r="RA19" s="1224"/>
      <c r="RB19" s="1224"/>
      <c r="RC19" s="1224"/>
      <c r="RD19" s="1224"/>
      <c r="RE19" s="1224"/>
    </row>
    <row r="20" spans="1:473" s="4" customFormat="1" ht="24" customHeight="1">
      <c r="A20" s="191" t="s">
        <v>16</v>
      </c>
      <c r="B20" s="255">
        <f t="shared" si="2"/>
        <v>1</v>
      </c>
      <c r="C20" s="256"/>
      <c r="D20" s="256"/>
      <c r="E20" s="256"/>
      <c r="F20" s="256">
        <v>1</v>
      </c>
      <c r="G20" s="256">
        <f t="shared" si="3"/>
        <v>27</v>
      </c>
      <c r="H20" s="256">
        <v>6</v>
      </c>
      <c r="I20" s="256">
        <v>0</v>
      </c>
      <c r="J20" s="256">
        <v>0</v>
      </c>
      <c r="K20" s="256">
        <v>1</v>
      </c>
      <c r="L20" s="256">
        <v>0</v>
      </c>
      <c r="M20" s="256">
        <v>0</v>
      </c>
      <c r="N20" s="256">
        <v>0</v>
      </c>
      <c r="O20" s="256">
        <v>17</v>
      </c>
      <c r="P20" s="256">
        <v>0</v>
      </c>
      <c r="Q20" s="279">
        <v>3</v>
      </c>
      <c r="QG20" s="1224"/>
      <c r="QH20" s="1224"/>
      <c r="QI20" s="1224"/>
      <c r="QJ20" s="1224"/>
      <c r="QK20" s="1224"/>
      <c r="QL20" s="1224"/>
      <c r="QM20" s="1224"/>
      <c r="QN20" s="1224"/>
      <c r="QO20" s="1224"/>
      <c r="QP20" s="1224"/>
      <c r="QQ20" s="1224"/>
      <c r="QR20" s="1224"/>
      <c r="QS20" s="1224"/>
      <c r="QT20" s="1224"/>
      <c r="QU20" s="1224"/>
      <c r="QV20" s="1224"/>
      <c r="QW20" s="1224"/>
      <c r="QX20" s="1224"/>
      <c r="QY20" s="1224"/>
      <c r="QZ20" s="1224"/>
      <c r="RA20" s="1224"/>
      <c r="RB20" s="1224"/>
      <c r="RC20" s="1224"/>
      <c r="RD20" s="1224"/>
      <c r="RE20" s="1224"/>
    </row>
    <row r="21" spans="1:473" s="4" customFormat="1" ht="24" customHeight="1">
      <c r="A21" s="191" t="s">
        <v>17</v>
      </c>
      <c r="B21" s="255">
        <f t="shared" si="2"/>
        <v>1</v>
      </c>
      <c r="C21" s="256"/>
      <c r="D21" s="256"/>
      <c r="E21" s="256"/>
      <c r="F21" s="256">
        <v>1</v>
      </c>
      <c r="G21" s="256">
        <f t="shared" si="3"/>
        <v>98</v>
      </c>
      <c r="H21" s="256">
        <v>4</v>
      </c>
      <c r="I21" s="256">
        <v>0</v>
      </c>
      <c r="J21" s="256">
        <v>0</v>
      </c>
      <c r="K21" s="256">
        <v>6</v>
      </c>
      <c r="L21" s="256">
        <v>0</v>
      </c>
      <c r="M21" s="256">
        <v>0</v>
      </c>
      <c r="N21" s="256">
        <v>0</v>
      </c>
      <c r="O21" s="256">
        <v>88</v>
      </c>
      <c r="P21" s="256">
        <v>0</v>
      </c>
      <c r="Q21" s="279">
        <v>0</v>
      </c>
      <c r="QG21" s="1224"/>
      <c r="QH21" s="1224"/>
      <c r="QI21" s="1224"/>
      <c r="QJ21" s="1224"/>
      <c r="QK21" s="1224"/>
      <c r="QL21" s="1224"/>
      <c r="QM21" s="1224"/>
      <c r="QN21" s="1224"/>
      <c r="QO21" s="1224"/>
      <c r="QP21" s="1224"/>
      <c r="QQ21" s="1224"/>
      <c r="QR21" s="1224"/>
      <c r="QS21" s="1224"/>
      <c r="QT21" s="1224"/>
      <c r="QU21" s="1224"/>
      <c r="QV21" s="1224"/>
      <c r="QW21" s="1224"/>
      <c r="QX21" s="1224"/>
      <c r="QY21" s="1224"/>
      <c r="QZ21" s="1224"/>
      <c r="RA21" s="1224"/>
      <c r="RB21" s="1224"/>
      <c r="RC21" s="1224"/>
      <c r="RD21" s="1224"/>
      <c r="RE21" s="1224"/>
    </row>
    <row r="22" spans="1:473" s="4" customFormat="1" ht="24" customHeight="1">
      <c r="A22" s="191" t="s">
        <v>18</v>
      </c>
      <c r="B22" s="255">
        <f t="shared" si="2"/>
        <v>3</v>
      </c>
      <c r="C22" s="256"/>
      <c r="D22" s="256"/>
      <c r="E22" s="256"/>
      <c r="F22" s="256">
        <v>3</v>
      </c>
      <c r="G22" s="256">
        <f t="shared" si="3"/>
        <v>31</v>
      </c>
      <c r="H22" s="256">
        <v>10</v>
      </c>
      <c r="I22" s="256">
        <v>2</v>
      </c>
      <c r="J22" s="256">
        <v>0</v>
      </c>
      <c r="K22" s="256">
        <v>1</v>
      </c>
      <c r="L22" s="256">
        <v>0</v>
      </c>
      <c r="M22" s="256">
        <v>0</v>
      </c>
      <c r="N22" s="256">
        <v>0</v>
      </c>
      <c r="O22" s="256">
        <v>17</v>
      </c>
      <c r="P22" s="256">
        <v>0</v>
      </c>
      <c r="Q22" s="279">
        <v>1</v>
      </c>
      <c r="QG22" s="1224"/>
      <c r="QH22" s="1224"/>
      <c r="QI22" s="1224"/>
      <c r="QJ22" s="1224"/>
      <c r="QK22" s="1224"/>
      <c r="QL22" s="1224"/>
      <c r="QM22" s="1224"/>
      <c r="QN22" s="1224"/>
      <c r="QO22" s="1224"/>
      <c r="QP22" s="1224"/>
      <c r="QQ22" s="1224"/>
      <c r="QR22" s="1224"/>
      <c r="QS22" s="1224"/>
      <c r="QT22" s="1224"/>
      <c r="QU22" s="1224"/>
      <c r="QV22" s="1224"/>
      <c r="QW22" s="1224"/>
      <c r="QX22" s="1224"/>
      <c r="QY22" s="1224"/>
      <c r="QZ22" s="1224"/>
      <c r="RA22" s="1224"/>
      <c r="RB22" s="1224"/>
      <c r="RC22" s="1224"/>
      <c r="RD22" s="1224"/>
      <c r="RE22" s="1224"/>
    </row>
    <row r="23" spans="1:473" s="4" customFormat="1" ht="24" customHeight="1">
      <c r="A23" s="191" t="s">
        <v>19</v>
      </c>
      <c r="B23" s="255">
        <f t="shared" si="2"/>
        <v>0</v>
      </c>
      <c r="C23" s="256"/>
      <c r="D23" s="256"/>
      <c r="E23" s="256"/>
      <c r="F23" s="256">
        <v>0</v>
      </c>
      <c r="G23" s="256">
        <f t="shared" si="3"/>
        <v>14</v>
      </c>
      <c r="H23" s="256">
        <v>1</v>
      </c>
      <c r="I23" s="256">
        <v>0</v>
      </c>
      <c r="J23" s="256">
        <v>0</v>
      </c>
      <c r="K23" s="256">
        <v>0</v>
      </c>
      <c r="L23" s="256">
        <v>1</v>
      </c>
      <c r="M23" s="256">
        <v>0</v>
      </c>
      <c r="N23" s="256">
        <v>0</v>
      </c>
      <c r="O23" s="256">
        <v>12</v>
      </c>
      <c r="P23" s="256">
        <v>0</v>
      </c>
      <c r="Q23" s="279">
        <v>0</v>
      </c>
      <c r="QG23" s="1224"/>
      <c r="QH23" s="1224"/>
      <c r="QI23" s="1224"/>
      <c r="QJ23" s="1224"/>
      <c r="QK23" s="1224"/>
      <c r="QL23" s="1224"/>
      <c r="QM23" s="1224"/>
      <c r="QN23" s="1224"/>
      <c r="QO23" s="1224"/>
      <c r="QP23" s="1224"/>
      <c r="QQ23" s="1224"/>
      <c r="QR23" s="1224"/>
      <c r="QS23" s="1224"/>
      <c r="QT23" s="1224"/>
      <c r="QU23" s="1224"/>
      <c r="QV23" s="1224"/>
      <c r="QW23" s="1224"/>
      <c r="QX23" s="1224"/>
      <c r="QY23" s="1224"/>
      <c r="QZ23" s="1224"/>
      <c r="RA23" s="1224"/>
      <c r="RB23" s="1224"/>
      <c r="RC23" s="1224"/>
      <c r="RD23" s="1224"/>
      <c r="RE23" s="1224"/>
    </row>
    <row r="24" spans="1:473" s="4" customFormat="1" ht="24" customHeight="1">
      <c r="A24" s="191" t="s">
        <v>20</v>
      </c>
      <c r="B24" s="255">
        <f t="shared" si="2"/>
        <v>5</v>
      </c>
      <c r="C24" s="256"/>
      <c r="D24" s="256"/>
      <c r="E24" s="256">
        <v>2</v>
      </c>
      <c r="F24" s="256">
        <v>3</v>
      </c>
      <c r="G24" s="256">
        <f t="shared" si="3"/>
        <v>17</v>
      </c>
      <c r="H24" s="256">
        <v>4</v>
      </c>
      <c r="I24" s="256">
        <v>0</v>
      </c>
      <c r="J24" s="256">
        <v>0</v>
      </c>
      <c r="K24" s="256">
        <v>0</v>
      </c>
      <c r="L24" s="256">
        <v>0</v>
      </c>
      <c r="M24" s="256">
        <v>0</v>
      </c>
      <c r="N24" s="256">
        <v>0</v>
      </c>
      <c r="O24" s="256">
        <v>13</v>
      </c>
      <c r="P24" s="256">
        <v>0</v>
      </c>
      <c r="Q24" s="279">
        <v>0</v>
      </c>
      <c r="QG24" s="1224"/>
      <c r="QH24" s="1224"/>
      <c r="QI24" s="1224"/>
      <c r="QJ24" s="1224"/>
      <c r="QK24" s="1224"/>
      <c r="QL24" s="1224"/>
      <c r="QM24" s="1224"/>
      <c r="QN24" s="1224"/>
      <c r="QO24" s="1224"/>
      <c r="QP24" s="1224"/>
      <c r="QQ24" s="1224"/>
      <c r="QR24" s="1224"/>
      <c r="QS24" s="1224"/>
      <c r="QT24" s="1224"/>
      <c r="QU24" s="1224"/>
      <c r="QV24" s="1224"/>
      <c r="QW24" s="1224"/>
      <c r="QX24" s="1224"/>
      <c r="QY24" s="1224"/>
      <c r="QZ24" s="1224"/>
      <c r="RA24" s="1224"/>
      <c r="RB24" s="1224"/>
      <c r="RC24" s="1224"/>
      <c r="RD24" s="1224"/>
      <c r="RE24" s="1224"/>
    </row>
    <row r="25" spans="1:473" s="4" customFormat="1" ht="24" customHeight="1">
      <c r="A25" s="191" t="s">
        <v>21</v>
      </c>
      <c r="B25" s="255">
        <f t="shared" si="2"/>
        <v>0</v>
      </c>
      <c r="C25" s="256"/>
      <c r="D25" s="256"/>
      <c r="E25" s="256"/>
      <c r="F25" s="256">
        <v>0</v>
      </c>
      <c r="G25" s="256">
        <f t="shared" si="3"/>
        <v>29</v>
      </c>
      <c r="H25" s="256">
        <v>8</v>
      </c>
      <c r="I25" s="256">
        <v>0</v>
      </c>
      <c r="J25" s="256">
        <v>0</v>
      </c>
      <c r="K25" s="256">
        <v>5</v>
      </c>
      <c r="L25" s="256">
        <v>0</v>
      </c>
      <c r="M25" s="256">
        <v>0</v>
      </c>
      <c r="N25" s="256">
        <v>0</v>
      </c>
      <c r="O25" s="256">
        <v>16</v>
      </c>
      <c r="P25" s="256">
        <v>0</v>
      </c>
      <c r="Q25" s="279">
        <v>0</v>
      </c>
      <c r="QG25" s="1224"/>
      <c r="QH25" s="1224"/>
      <c r="QI25" s="1224"/>
      <c r="QJ25" s="1224"/>
      <c r="QK25" s="1224"/>
      <c r="QL25" s="1224"/>
      <c r="QM25" s="1224"/>
      <c r="QN25" s="1224"/>
      <c r="QO25" s="1224"/>
      <c r="QP25" s="1224"/>
      <c r="QQ25" s="1224"/>
      <c r="QR25" s="1224"/>
      <c r="QS25" s="1224"/>
      <c r="QT25" s="1224"/>
      <c r="QU25" s="1224"/>
      <c r="QV25" s="1224"/>
      <c r="QW25" s="1224"/>
      <c r="QX25" s="1224"/>
      <c r="QY25" s="1224"/>
      <c r="QZ25" s="1224"/>
      <c r="RA25" s="1224"/>
      <c r="RB25" s="1224"/>
      <c r="RC25" s="1224"/>
      <c r="RD25" s="1224"/>
      <c r="RE25" s="1224"/>
    </row>
    <row r="26" spans="1:473" s="4" customFormat="1" ht="24" customHeight="1">
      <c r="A26" s="191" t="s">
        <v>41</v>
      </c>
      <c r="B26" s="255">
        <f t="shared" si="2"/>
        <v>1</v>
      </c>
      <c r="C26" s="256"/>
      <c r="D26" s="256"/>
      <c r="E26" s="256"/>
      <c r="F26" s="256">
        <v>1</v>
      </c>
      <c r="G26" s="256">
        <f t="shared" si="3"/>
        <v>26</v>
      </c>
      <c r="H26" s="256">
        <v>8</v>
      </c>
      <c r="I26" s="256">
        <v>0</v>
      </c>
      <c r="J26" s="256">
        <v>0</v>
      </c>
      <c r="K26" s="256">
        <v>0</v>
      </c>
      <c r="L26" s="256">
        <v>1</v>
      </c>
      <c r="M26" s="256">
        <v>0</v>
      </c>
      <c r="N26" s="256">
        <v>0</v>
      </c>
      <c r="O26" s="256">
        <v>16</v>
      </c>
      <c r="P26" s="256">
        <v>0</v>
      </c>
      <c r="Q26" s="279">
        <v>1</v>
      </c>
      <c r="QG26" s="1224"/>
      <c r="QH26" s="1224"/>
      <c r="QI26" s="1224"/>
      <c r="QJ26" s="1224"/>
      <c r="QK26" s="1224"/>
      <c r="QL26" s="1224"/>
      <c r="QM26" s="1224"/>
      <c r="QN26" s="1224"/>
      <c r="QO26" s="1224"/>
      <c r="QP26" s="1224"/>
      <c r="QQ26" s="1224"/>
      <c r="QR26" s="1224"/>
      <c r="QS26" s="1224"/>
      <c r="QT26" s="1224"/>
      <c r="QU26" s="1224"/>
      <c r="QV26" s="1224"/>
      <c r="QW26" s="1224"/>
      <c r="QX26" s="1224"/>
      <c r="QY26" s="1224"/>
      <c r="QZ26" s="1224"/>
      <c r="RA26" s="1224"/>
      <c r="RB26" s="1224"/>
      <c r="RC26" s="1224"/>
      <c r="RD26" s="1224"/>
      <c r="RE26" s="1224"/>
    </row>
    <row r="27" spans="1:473" s="4" customFormat="1" ht="24" customHeight="1">
      <c r="A27" s="191" t="s">
        <v>23</v>
      </c>
      <c r="B27" s="255">
        <f t="shared" si="2"/>
        <v>5</v>
      </c>
      <c r="C27" s="256"/>
      <c r="D27" s="256"/>
      <c r="E27" s="256"/>
      <c r="F27" s="256">
        <v>5</v>
      </c>
      <c r="G27" s="256">
        <f t="shared" si="3"/>
        <v>14</v>
      </c>
      <c r="H27" s="256">
        <v>3</v>
      </c>
      <c r="I27" s="256">
        <v>0</v>
      </c>
      <c r="J27" s="256">
        <v>0</v>
      </c>
      <c r="K27" s="256">
        <v>1</v>
      </c>
      <c r="L27" s="256">
        <v>0</v>
      </c>
      <c r="M27" s="256">
        <v>0</v>
      </c>
      <c r="N27" s="256">
        <v>0</v>
      </c>
      <c r="O27" s="256">
        <v>9</v>
      </c>
      <c r="P27" s="256">
        <v>0</v>
      </c>
      <c r="Q27" s="279">
        <v>1</v>
      </c>
      <c r="QG27" s="1224"/>
      <c r="QH27" s="1224"/>
      <c r="QI27" s="1224"/>
      <c r="QJ27" s="1224"/>
      <c r="QK27" s="1224"/>
      <c r="QL27" s="1224"/>
      <c r="QM27" s="1224"/>
      <c r="QN27" s="1224"/>
      <c r="QO27" s="1224"/>
      <c r="QP27" s="1224"/>
      <c r="QQ27" s="1224"/>
      <c r="QR27" s="1224"/>
      <c r="QS27" s="1224"/>
      <c r="QT27" s="1224"/>
      <c r="QU27" s="1224"/>
      <c r="QV27" s="1224"/>
      <c r="QW27" s="1224"/>
      <c r="QX27" s="1224"/>
      <c r="QY27" s="1224"/>
      <c r="QZ27" s="1224"/>
      <c r="RA27" s="1224"/>
      <c r="RB27" s="1224"/>
      <c r="RC27" s="1224"/>
      <c r="RD27" s="1224"/>
      <c r="RE27" s="1224"/>
    </row>
    <row r="28" spans="1:473" s="4" customFormat="1" ht="24" customHeight="1">
      <c r="A28" s="191" t="s">
        <v>24</v>
      </c>
      <c r="B28" s="255">
        <f t="shared" si="2"/>
        <v>1</v>
      </c>
      <c r="C28" s="256"/>
      <c r="D28" s="256"/>
      <c r="E28" s="256"/>
      <c r="F28" s="256">
        <v>1</v>
      </c>
      <c r="G28" s="256">
        <f t="shared" si="3"/>
        <v>93</v>
      </c>
      <c r="H28" s="256">
        <v>7</v>
      </c>
      <c r="I28" s="256">
        <v>0</v>
      </c>
      <c r="J28" s="256">
        <v>0</v>
      </c>
      <c r="K28" s="256">
        <v>7</v>
      </c>
      <c r="L28" s="256">
        <v>1</v>
      </c>
      <c r="M28" s="256">
        <v>0</v>
      </c>
      <c r="N28" s="256">
        <v>0</v>
      </c>
      <c r="O28" s="256">
        <v>74</v>
      </c>
      <c r="P28" s="256">
        <v>0</v>
      </c>
      <c r="Q28" s="279">
        <v>4</v>
      </c>
      <c r="QG28" s="1224"/>
      <c r="QH28" s="1224"/>
      <c r="QI28" s="1224"/>
      <c r="QJ28" s="1224"/>
      <c r="QK28" s="1224"/>
      <c r="QL28" s="1224"/>
      <c r="QM28" s="1224"/>
      <c r="QN28" s="1224"/>
      <c r="QO28" s="1224"/>
      <c r="QP28" s="1224"/>
      <c r="QQ28" s="1224"/>
      <c r="QR28" s="1224"/>
      <c r="QS28" s="1224"/>
      <c r="QT28" s="1224"/>
      <c r="QU28" s="1224"/>
      <c r="QV28" s="1224"/>
      <c r="QW28" s="1224"/>
      <c r="QX28" s="1224"/>
      <c r="QY28" s="1224"/>
      <c r="QZ28" s="1224"/>
      <c r="RA28" s="1224"/>
      <c r="RB28" s="1224"/>
      <c r="RC28" s="1224"/>
      <c r="RD28" s="1224"/>
      <c r="RE28" s="1224"/>
    </row>
    <row r="29" spans="1:473" s="4" customFormat="1" ht="24" customHeight="1">
      <c r="A29" s="191" t="s">
        <v>25</v>
      </c>
      <c r="B29" s="255">
        <f t="shared" si="2"/>
        <v>3</v>
      </c>
      <c r="C29" s="256"/>
      <c r="D29" s="256"/>
      <c r="E29" s="256"/>
      <c r="F29" s="256">
        <v>3</v>
      </c>
      <c r="G29" s="256">
        <f t="shared" si="3"/>
        <v>11</v>
      </c>
      <c r="H29" s="256">
        <v>7</v>
      </c>
      <c r="I29" s="256">
        <v>0</v>
      </c>
      <c r="J29" s="256">
        <v>0</v>
      </c>
      <c r="K29" s="256">
        <v>1</v>
      </c>
      <c r="L29" s="256">
        <v>0</v>
      </c>
      <c r="M29" s="256">
        <v>0</v>
      </c>
      <c r="N29" s="256">
        <v>0</v>
      </c>
      <c r="O29" s="256">
        <v>3</v>
      </c>
      <c r="P29" s="256">
        <v>0</v>
      </c>
      <c r="Q29" s="279">
        <v>0</v>
      </c>
      <c r="QG29" s="1224"/>
      <c r="QH29" s="1224"/>
      <c r="QI29" s="1224"/>
      <c r="QJ29" s="1224"/>
      <c r="QK29" s="1224"/>
      <c r="QL29" s="1224"/>
      <c r="QM29" s="1224"/>
      <c r="QN29" s="1224"/>
      <c r="QO29" s="1224"/>
      <c r="QP29" s="1224"/>
      <c r="QQ29" s="1224"/>
      <c r="QR29" s="1224"/>
      <c r="QS29" s="1224"/>
      <c r="QT29" s="1224"/>
      <c r="QU29" s="1224"/>
      <c r="QV29" s="1224"/>
      <c r="QW29" s="1224"/>
      <c r="QX29" s="1224"/>
      <c r="QY29" s="1224"/>
      <c r="QZ29" s="1224"/>
      <c r="RA29" s="1224"/>
      <c r="RB29" s="1224"/>
      <c r="RC29" s="1224"/>
      <c r="RD29" s="1224"/>
      <c r="RE29" s="1224"/>
    </row>
    <row r="30" spans="1:473" s="4" customFormat="1" ht="24" customHeight="1">
      <c r="A30" s="191" t="s">
        <v>26</v>
      </c>
      <c r="B30" s="255">
        <f t="shared" si="2"/>
        <v>5</v>
      </c>
      <c r="C30" s="256"/>
      <c r="D30" s="256">
        <v>1</v>
      </c>
      <c r="E30" s="256">
        <v>2</v>
      </c>
      <c r="F30" s="256">
        <v>2</v>
      </c>
      <c r="G30" s="256">
        <f t="shared" si="3"/>
        <v>41</v>
      </c>
      <c r="H30" s="256">
        <v>13</v>
      </c>
      <c r="I30" s="256">
        <v>0</v>
      </c>
      <c r="J30" s="256">
        <v>0</v>
      </c>
      <c r="K30" s="256">
        <v>0</v>
      </c>
      <c r="L30" s="256">
        <v>0</v>
      </c>
      <c r="M30" s="256">
        <v>0</v>
      </c>
      <c r="N30" s="256">
        <v>0</v>
      </c>
      <c r="O30" s="256">
        <v>26</v>
      </c>
      <c r="P30" s="256">
        <v>0</v>
      </c>
      <c r="Q30" s="279">
        <v>2</v>
      </c>
      <c r="QG30" s="1224"/>
      <c r="QH30" s="1224"/>
      <c r="QI30" s="1224"/>
      <c r="QJ30" s="1224"/>
      <c r="QK30" s="1224"/>
      <c r="QL30" s="1224"/>
      <c r="QM30" s="1224"/>
      <c r="QN30" s="1224"/>
      <c r="QO30" s="1224"/>
      <c r="QP30" s="1224"/>
      <c r="QQ30" s="1224"/>
      <c r="QR30" s="1224"/>
      <c r="QS30" s="1224"/>
      <c r="QT30" s="1224"/>
      <c r="QU30" s="1224"/>
      <c r="QV30" s="1224"/>
      <c r="QW30" s="1224"/>
      <c r="QX30" s="1224"/>
      <c r="QY30" s="1224"/>
      <c r="QZ30" s="1224"/>
      <c r="RA30" s="1224"/>
      <c r="RB30" s="1224"/>
      <c r="RC30" s="1224"/>
      <c r="RD30" s="1224"/>
      <c r="RE30" s="1224"/>
    </row>
    <row r="31" spans="1:473" s="4" customFormat="1" ht="24" customHeight="1">
      <c r="A31" s="191" t="s">
        <v>27</v>
      </c>
      <c r="B31" s="255">
        <f t="shared" si="2"/>
        <v>1</v>
      </c>
      <c r="C31" s="256"/>
      <c r="D31" s="256"/>
      <c r="E31" s="256"/>
      <c r="F31" s="256">
        <v>1</v>
      </c>
      <c r="G31" s="256">
        <f t="shared" si="3"/>
        <v>36</v>
      </c>
      <c r="H31" s="256">
        <v>8</v>
      </c>
      <c r="I31" s="256">
        <v>0</v>
      </c>
      <c r="J31" s="256">
        <v>0</v>
      </c>
      <c r="K31" s="256">
        <v>0</v>
      </c>
      <c r="L31" s="256">
        <v>1</v>
      </c>
      <c r="M31" s="256">
        <v>0</v>
      </c>
      <c r="N31" s="256">
        <v>0</v>
      </c>
      <c r="O31" s="256">
        <v>27</v>
      </c>
      <c r="P31" s="256">
        <v>0</v>
      </c>
      <c r="Q31" s="279">
        <v>0</v>
      </c>
      <c r="QG31" s="1224"/>
      <c r="QH31" s="1224"/>
      <c r="QI31" s="1224"/>
      <c r="QJ31" s="1224"/>
      <c r="QK31" s="1224"/>
      <c r="QL31" s="1224"/>
      <c r="QM31" s="1224"/>
      <c r="QN31" s="1224"/>
      <c r="QO31" s="1224"/>
      <c r="QP31" s="1224"/>
      <c r="QQ31" s="1224"/>
      <c r="QR31" s="1224"/>
      <c r="QS31" s="1224"/>
      <c r="QT31" s="1224"/>
      <c r="QU31" s="1224"/>
      <c r="QV31" s="1224"/>
      <c r="QW31" s="1224"/>
      <c r="QX31" s="1224"/>
      <c r="QY31" s="1224"/>
      <c r="QZ31" s="1224"/>
      <c r="RA31" s="1224"/>
      <c r="RB31" s="1224"/>
      <c r="RC31" s="1224"/>
      <c r="RD31" s="1224"/>
      <c r="RE31" s="1224"/>
    </row>
    <row r="32" spans="1:473" s="4" customFormat="1" ht="24" customHeight="1">
      <c r="A32" s="191" t="s">
        <v>28</v>
      </c>
      <c r="B32" s="255">
        <f t="shared" si="2"/>
        <v>2</v>
      </c>
      <c r="C32" s="256"/>
      <c r="D32" s="256"/>
      <c r="E32" s="256">
        <v>1</v>
      </c>
      <c r="F32" s="256">
        <v>1</v>
      </c>
      <c r="G32" s="256">
        <f t="shared" si="3"/>
        <v>42</v>
      </c>
      <c r="H32" s="256">
        <v>7</v>
      </c>
      <c r="I32" s="256">
        <v>1</v>
      </c>
      <c r="J32" s="256">
        <v>0</v>
      </c>
      <c r="K32" s="256">
        <v>1</v>
      </c>
      <c r="L32" s="256">
        <v>0</v>
      </c>
      <c r="M32" s="256">
        <v>0</v>
      </c>
      <c r="N32" s="256">
        <v>0</v>
      </c>
      <c r="O32" s="256">
        <v>29</v>
      </c>
      <c r="P32" s="256">
        <v>0</v>
      </c>
      <c r="Q32" s="279">
        <v>4</v>
      </c>
      <c r="QG32" s="1224"/>
      <c r="QH32" s="1224"/>
      <c r="QI32" s="1224"/>
      <c r="QJ32" s="1224"/>
      <c r="QK32" s="1224"/>
      <c r="QL32" s="1224"/>
      <c r="QM32" s="1224"/>
      <c r="QN32" s="1224"/>
      <c r="QO32" s="1224"/>
      <c r="QP32" s="1224"/>
      <c r="QQ32" s="1224"/>
      <c r="QR32" s="1224"/>
      <c r="QS32" s="1224"/>
      <c r="QT32" s="1224"/>
      <c r="QU32" s="1224"/>
      <c r="QV32" s="1224"/>
      <c r="QW32" s="1224"/>
      <c r="QX32" s="1224"/>
      <c r="QY32" s="1224"/>
      <c r="QZ32" s="1224"/>
      <c r="RA32" s="1224"/>
      <c r="RB32" s="1224"/>
      <c r="RC32" s="1224"/>
      <c r="RD32" s="1224"/>
      <c r="RE32" s="1224"/>
    </row>
    <row r="33" spans="1:473" s="4" customFormat="1" ht="24" customHeight="1">
      <c r="A33" s="191" t="s">
        <v>29</v>
      </c>
      <c r="B33" s="255">
        <f t="shared" si="2"/>
        <v>1</v>
      </c>
      <c r="C33" s="256"/>
      <c r="D33" s="256"/>
      <c r="E33" s="256"/>
      <c r="F33" s="256">
        <v>1</v>
      </c>
      <c r="G33" s="256">
        <f t="shared" si="3"/>
        <v>19</v>
      </c>
      <c r="H33" s="256">
        <v>8</v>
      </c>
      <c r="I33" s="256">
        <v>0</v>
      </c>
      <c r="J33" s="256">
        <v>0</v>
      </c>
      <c r="K33" s="256">
        <v>1</v>
      </c>
      <c r="L33" s="256">
        <v>0</v>
      </c>
      <c r="M33" s="256">
        <v>0</v>
      </c>
      <c r="N33" s="256">
        <v>0</v>
      </c>
      <c r="O33" s="256">
        <v>10</v>
      </c>
      <c r="P33" s="256">
        <v>0</v>
      </c>
      <c r="Q33" s="279">
        <v>0</v>
      </c>
      <c r="QG33" s="1224"/>
      <c r="QH33" s="1224"/>
      <c r="QI33" s="1224"/>
      <c r="QJ33" s="1224"/>
      <c r="QK33" s="1224"/>
      <c r="QL33" s="1224"/>
      <c r="QM33" s="1224"/>
      <c r="QN33" s="1224"/>
      <c r="QO33" s="1224"/>
      <c r="QP33" s="1224"/>
      <c r="QQ33" s="1224"/>
      <c r="QR33" s="1224"/>
      <c r="QS33" s="1224"/>
      <c r="QT33" s="1224"/>
      <c r="QU33" s="1224"/>
      <c r="QV33" s="1224"/>
      <c r="QW33" s="1224"/>
      <c r="QX33" s="1224"/>
      <c r="QY33" s="1224"/>
      <c r="QZ33" s="1224"/>
      <c r="RA33" s="1224"/>
      <c r="RB33" s="1224"/>
      <c r="RC33" s="1224"/>
      <c r="RD33" s="1224"/>
      <c r="RE33" s="1224"/>
    </row>
    <row r="34" spans="1:473" s="4" customFormat="1" ht="24" customHeight="1">
      <c r="A34" s="191" t="s">
        <v>30</v>
      </c>
      <c r="B34" s="255">
        <f t="shared" si="2"/>
        <v>1</v>
      </c>
      <c r="C34" s="256">
        <v>1</v>
      </c>
      <c r="D34" s="256"/>
      <c r="E34" s="256"/>
      <c r="F34" s="256">
        <v>0</v>
      </c>
      <c r="G34" s="256">
        <f t="shared" si="3"/>
        <v>51</v>
      </c>
      <c r="H34" s="256">
        <v>13</v>
      </c>
      <c r="I34" s="256">
        <v>1</v>
      </c>
      <c r="J34" s="256">
        <v>0</v>
      </c>
      <c r="K34" s="256">
        <v>1</v>
      </c>
      <c r="L34" s="256">
        <v>0</v>
      </c>
      <c r="M34" s="256">
        <v>0</v>
      </c>
      <c r="N34" s="256">
        <v>0</v>
      </c>
      <c r="O34" s="256">
        <v>34</v>
      </c>
      <c r="P34" s="256">
        <v>0</v>
      </c>
      <c r="Q34" s="279">
        <v>2</v>
      </c>
      <c r="QG34" s="1224"/>
      <c r="QH34" s="1224"/>
      <c r="QI34" s="1224"/>
      <c r="QJ34" s="1224"/>
      <c r="QK34" s="1224"/>
      <c r="QL34" s="1224"/>
      <c r="QM34" s="1224"/>
      <c r="QN34" s="1224"/>
      <c r="QO34" s="1224"/>
      <c r="QP34" s="1224"/>
      <c r="QQ34" s="1224"/>
      <c r="QR34" s="1224"/>
      <c r="QS34" s="1224"/>
      <c r="QT34" s="1224"/>
      <c r="QU34" s="1224"/>
      <c r="QV34" s="1224"/>
      <c r="QW34" s="1224"/>
      <c r="QX34" s="1224"/>
      <c r="QY34" s="1224"/>
      <c r="QZ34" s="1224"/>
      <c r="RA34" s="1224"/>
      <c r="RB34" s="1224"/>
      <c r="RC34" s="1224"/>
      <c r="RD34" s="1224"/>
      <c r="RE34" s="1224"/>
    </row>
    <row r="35" spans="1:473" s="4" customFormat="1" ht="24" customHeight="1">
      <c r="A35" s="191" t="s">
        <v>35</v>
      </c>
      <c r="B35" s="255">
        <f t="shared" si="2"/>
        <v>2</v>
      </c>
      <c r="C35" s="256"/>
      <c r="D35" s="256"/>
      <c r="E35" s="256">
        <v>1</v>
      </c>
      <c r="F35" s="256">
        <v>1</v>
      </c>
      <c r="G35" s="256">
        <f t="shared" si="3"/>
        <v>65</v>
      </c>
      <c r="H35" s="256">
        <v>24</v>
      </c>
      <c r="I35" s="256">
        <v>0</v>
      </c>
      <c r="J35" s="256">
        <v>0</v>
      </c>
      <c r="K35" s="256">
        <v>5</v>
      </c>
      <c r="L35" s="256">
        <v>0</v>
      </c>
      <c r="M35" s="256">
        <v>0</v>
      </c>
      <c r="N35" s="256">
        <v>0</v>
      </c>
      <c r="O35" s="256">
        <v>36</v>
      </c>
      <c r="P35" s="256">
        <v>0</v>
      </c>
      <c r="Q35" s="279">
        <v>0</v>
      </c>
      <c r="QG35" s="1224"/>
      <c r="QH35" s="1224"/>
      <c r="QI35" s="1224"/>
      <c r="QJ35" s="1224"/>
      <c r="QK35" s="1224"/>
      <c r="QL35" s="1224"/>
      <c r="QM35" s="1224"/>
      <c r="QN35" s="1224"/>
      <c r="QO35" s="1224"/>
      <c r="QP35" s="1224"/>
      <c r="QQ35" s="1224"/>
      <c r="QR35" s="1224"/>
      <c r="QS35" s="1224"/>
      <c r="QT35" s="1224"/>
      <c r="QU35" s="1224"/>
      <c r="QV35" s="1224"/>
      <c r="QW35" s="1224"/>
      <c r="QX35" s="1224"/>
      <c r="QY35" s="1224"/>
      <c r="QZ35" s="1224"/>
      <c r="RA35" s="1224"/>
      <c r="RB35" s="1224"/>
      <c r="RC35" s="1224"/>
      <c r="RD35" s="1224"/>
      <c r="RE35" s="1224"/>
    </row>
    <row r="36" spans="1:473" s="10" customFormat="1" ht="24" customHeight="1">
      <c r="A36" s="192" t="s">
        <v>36</v>
      </c>
      <c r="B36" s="257">
        <f t="shared" si="2"/>
        <v>1</v>
      </c>
      <c r="C36" s="258"/>
      <c r="D36" s="258"/>
      <c r="E36" s="258"/>
      <c r="F36" s="258">
        <v>1</v>
      </c>
      <c r="G36" s="258">
        <f t="shared" si="3"/>
        <v>32</v>
      </c>
      <c r="H36" s="258">
        <v>11</v>
      </c>
      <c r="I36" s="258">
        <v>0</v>
      </c>
      <c r="J36" s="258">
        <v>0</v>
      </c>
      <c r="K36" s="258">
        <v>1</v>
      </c>
      <c r="L36" s="258">
        <v>0</v>
      </c>
      <c r="M36" s="258">
        <v>0</v>
      </c>
      <c r="N36" s="258">
        <v>0</v>
      </c>
      <c r="O36" s="258">
        <v>18</v>
      </c>
      <c r="P36" s="258">
        <v>0</v>
      </c>
      <c r="Q36" s="280">
        <v>2</v>
      </c>
      <c r="QG36" s="1224"/>
      <c r="QH36" s="1224"/>
      <c r="QI36" s="1224"/>
      <c r="QJ36" s="1224"/>
      <c r="QK36" s="1224"/>
      <c r="QL36" s="1224"/>
      <c r="QM36" s="1224"/>
      <c r="QN36" s="1224"/>
      <c r="QO36" s="1224"/>
      <c r="QP36" s="1224"/>
      <c r="QQ36" s="1224"/>
      <c r="QR36" s="1224"/>
      <c r="QS36" s="1224"/>
      <c r="QT36" s="1224"/>
      <c r="QU36" s="1224"/>
      <c r="QV36" s="1224"/>
      <c r="QW36" s="1224"/>
      <c r="QX36" s="1224"/>
      <c r="QY36" s="1224"/>
      <c r="QZ36" s="1224"/>
      <c r="RA36" s="1224"/>
      <c r="RB36" s="1224"/>
      <c r="RC36" s="1224"/>
      <c r="RD36" s="1224"/>
      <c r="RE36" s="1224"/>
    </row>
    <row r="37" spans="1:473" s="2" customFormat="1" ht="20.100000000000001" customHeight="1" thickBot="1">
      <c r="A37" s="281" t="s">
        <v>920</v>
      </c>
      <c r="B37" s="282"/>
      <c r="C37" s="283"/>
      <c r="D37" s="283"/>
      <c r="E37" s="283"/>
      <c r="F37" s="284"/>
      <c r="G37" s="283"/>
      <c r="H37" s="283"/>
      <c r="I37" s="283"/>
      <c r="J37" s="283"/>
      <c r="K37" s="283"/>
      <c r="L37" s="283"/>
      <c r="M37" s="283"/>
      <c r="N37" s="283"/>
      <c r="O37" s="285"/>
      <c r="P37" s="1150"/>
      <c r="Q37" s="1151" t="s">
        <v>564</v>
      </c>
      <c r="QG37" s="1226"/>
      <c r="QH37" s="1226"/>
      <c r="QI37" s="1226"/>
      <c r="QJ37" s="1226"/>
      <c r="QK37" s="1226"/>
      <c r="QL37" s="1226"/>
      <c r="QM37" s="1226"/>
      <c r="QN37" s="1226"/>
      <c r="QO37" s="1226"/>
      <c r="QP37" s="1226"/>
      <c r="QQ37" s="1226"/>
      <c r="QR37" s="1226"/>
      <c r="QS37" s="1226"/>
      <c r="QT37" s="1226"/>
      <c r="QU37" s="1226"/>
      <c r="QV37" s="1226"/>
      <c r="QW37" s="1226"/>
      <c r="QX37" s="1226"/>
      <c r="QY37" s="1226"/>
      <c r="QZ37" s="1226"/>
      <c r="RA37" s="1226"/>
      <c r="RB37" s="1226"/>
      <c r="RC37" s="1226"/>
      <c r="RD37" s="1226"/>
      <c r="RE37" s="1226"/>
    </row>
  </sheetData>
  <mergeCells count="19">
    <mergeCell ref="J5:J6"/>
    <mergeCell ref="M5:M6"/>
    <mergeCell ref="N5:N6"/>
    <mergeCell ref="O5:O6"/>
    <mergeCell ref="P5:P6"/>
    <mergeCell ref="Q5:Q6"/>
    <mergeCell ref="A1:J1"/>
    <mergeCell ref="A2:J2"/>
    <mergeCell ref="K5:K6"/>
    <mergeCell ref="L5:L6"/>
    <mergeCell ref="A4:A6"/>
    <mergeCell ref="B4:F4"/>
    <mergeCell ref="G4:Q4"/>
    <mergeCell ref="C5:C6"/>
    <mergeCell ref="D5:D6"/>
    <mergeCell ref="E5:E6"/>
    <mergeCell ref="F5:F6"/>
    <mergeCell ref="H5:H6"/>
    <mergeCell ref="I5:I6"/>
  </mergeCells>
  <phoneticPr fontId="3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8"/>
  <sheetViews>
    <sheetView workbookViewId="0"/>
  </sheetViews>
  <sheetFormatPr defaultRowHeight="16.5"/>
  <cols>
    <col min="1" max="1" width="12.5" customWidth="1"/>
    <col min="2" max="3" width="10.625" customWidth="1"/>
    <col min="4" max="4" width="14" customWidth="1"/>
    <col min="5" max="7" width="10.625" customWidth="1"/>
    <col min="8" max="8" width="12.125" customWidth="1"/>
    <col min="9" max="9" width="14" customWidth="1"/>
    <col min="10" max="10" width="13.125" customWidth="1"/>
    <col min="11" max="11" width="12.25" customWidth="1"/>
    <col min="12" max="12" width="18.25" customWidth="1"/>
    <col min="13" max="13" width="17.5" customWidth="1"/>
    <col min="14" max="14" width="17.375" customWidth="1"/>
    <col min="15" max="15" width="10.625" style="84" customWidth="1"/>
    <col min="16" max="19" width="16.375" style="84" customWidth="1"/>
    <col min="20" max="20" width="9.625" customWidth="1"/>
    <col min="21" max="22" width="14.125" customWidth="1"/>
  </cols>
  <sheetData>
    <row r="1" spans="1:22" ht="24" customHeight="1">
      <c r="A1" s="127" t="s">
        <v>1007</v>
      </c>
      <c r="B1" s="127"/>
      <c r="C1" s="127"/>
      <c r="D1" s="127"/>
      <c r="E1" s="127"/>
      <c r="F1" s="127"/>
      <c r="G1" s="333"/>
      <c r="H1" s="333"/>
      <c r="I1" s="11"/>
      <c r="J1" s="11"/>
      <c r="K1" s="11"/>
      <c r="L1" s="11"/>
      <c r="M1" s="11"/>
      <c r="N1" s="4"/>
      <c r="O1" s="124"/>
      <c r="P1" s="124"/>
      <c r="Q1" s="124"/>
      <c r="R1" s="124"/>
      <c r="S1" s="124"/>
    </row>
    <row r="2" spans="1:22" ht="15" customHeight="1" thickBot="1"/>
    <row r="3" spans="1:22" ht="15" customHeight="1">
      <c r="A3" s="71" t="s">
        <v>567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317"/>
      <c r="U3" s="1378" t="s">
        <v>909</v>
      </c>
      <c r="V3" s="1379"/>
    </row>
    <row r="4" spans="1:22" ht="26.25" customHeight="1">
      <c r="A4" s="1356" t="s">
        <v>574</v>
      </c>
      <c r="B4" s="1393" t="s">
        <v>568</v>
      </c>
      <c r="C4" s="1394"/>
      <c r="D4" s="1394"/>
      <c r="E4" s="1394"/>
      <c r="F4" s="1394"/>
      <c r="G4" s="1394"/>
      <c r="H4" s="1394"/>
      <c r="I4" s="1394"/>
      <c r="J4" s="1394"/>
      <c r="K4" s="1394"/>
      <c r="L4" s="1394"/>
      <c r="M4" s="1394"/>
      <c r="N4" s="1394"/>
      <c r="O4" s="1394"/>
      <c r="P4" s="1394"/>
      <c r="Q4" s="1394"/>
      <c r="R4" s="1394"/>
      <c r="S4" s="1395"/>
      <c r="T4" s="1396" t="s">
        <v>906</v>
      </c>
      <c r="U4" s="1397"/>
      <c r="V4" s="1398"/>
    </row>
    <row r="5" spans="1:22" ht="24" customHeight="1">
      <c r="A5" s="1362"/>
      <c r="B5" s="1322" t="s">
        <v>569</v>
      </c>
      <c r="C5" s="1322" t="s">
        <v>570</v>
      </c>
      <c r="D5" s="1322"/>
      <c r="E5" s="1322"/>
      <c r="F5" s="1322"/>
      <c r="G5" s="1322"/>
      <c r="H5" s="1322"/>
      <c r="I5" s="1322"/>
      <c r="J5" s="1322" t="s">
        <v>580</v>
      </c>
      <c r="K5" s="1332" t="s">
        <v>571</v>
      </c>
      <c r="L5" s="1364"/>
      <c r="M5" s="1364"/>
      <c r="N5" s="1364"/>
      <c r="O5" s="1332"/>
      <c r="P5" s="1387" t="s">
        <v>910</v>
      </c>
      <c r="Q5" s="1387"/>
      <c r="R5" s="1387"/>
      <c r="S5" s="1388"/>
      <c r="T5" s="1380"/>
      <c r="U5" s="1387" t="s">
        <v>572</v>
      </c>
      <c r="V5" s="1391"/>
    </row>
    <row r="6" spans="1:22" ht="24" customHeight="1">
      <c r="A6" s="1362"/>
      <c r="B6" s="1323"/>
      <c r="C6" s="1319"/>
      <c r="D6" s="1322"/>
      <c r="E6" s="1322"/>
      <c r="F6" s="1322"/>
      <c r="G6" s="1322"/>
      <c r="H6" s="1322"/>
      <c r="I6" s="1322"/>
      <c r="J6" s="1323"/>
      <c r="K6" s="1365"/>
      <c r="L6" s="1366"/>
      <c r="M6" s="1366"/>
      <c r="N6" s="1366"/>
      <c r="O6" s="1365"/>
      <c r="P6" s="1389"/>
      <c r="Q6" s="1389"/>
      <c r="R6" s="1389"/>
      <c r="S6" s="1390"/>
      <c r="T6" s="1381"/>
      <c r="U6" s="1389"/>
      <c r="V6" s="1392"/>
    </row>
    <row r="7" spans="1:22" ht="24" customHeight="1">
      <c r="A7" s="1362"/>
      <c r="B7" s="1323"/>
      <c r="C7" s="259"/>
      <c r="D7" s="1332" t="s">
        <v>573</v>
      </c>
      <c r="E7" s="1322" t="s">
        <v>575</v>
      </c>
      <c r="F7" s="1322" t="s">
        <v>576</v>
      </c>
      <c r="G7" s="1322" t="s">
        <v>577</v>
      </c>
      <c r="H7" s="1322" t="s">
        <v>578</v>
      </c>
      <c r="I7" s="1322" t="s">
        <v>579</v>
      </c>
      <c r="J7" s="1323"/>
      <c r="K7" s="1369"/>
      <c r="L7" s="1332" t="s">
        <v>581</v>
      </c>
      <c r="M7" s="1332" t="s">
        <v>582</v>
      </c>
      <c r="N7" s="1332" t="s">
        <v>583</v>
      </c>
      <c r="O7" s="1365"/>
      <c r="P7" s="1380" t="s">
        <v>911</v>
      </c>
      <c r="Q7" s="1383" t="s">
        <v>912</v>
      </c>
      <c r="R7" s="1383" t="s">
        <v>913</v>
      </c>
      <c r="S7" s="1385" t="s">
        <v>914</v>
      </c>
      <c r="T7" s="1381"/>
      <c r="U7" s="1399" t="s">
        <v>907</v>
      </c>
      <c r="V7" s="1402" t="s">
        <v>908</v>
      </c>
    </row>
    <row r="8" spans="1:22" ht="24" customHeight="1">
      <c r="A8" s="1362"/>
      <c r="B8" s="1323"/>
      <c r="C8" s="259"/>
      <c r="D8" s="1365"/>
      <c r="E8" s="1322"/>
      <c r="F8" s="1322"/>
      <c r="G8" s="1322"/>
      <c r="H8" s="1322"/>
      <c r="I8" s="1322"/>
      <c r="J8" s="1323"/>
      <c r="K8" s="1369"/>
      <c r="L8" s="1365"/>
      <c r="M8" s="1365"/>
      <c r="N8" s="1365"/>
      <c r="O8" s="1365"/>
      <c r="P8" s="1381"/>
      <c r="Q8" s="1384"/>
      <c r="R8" s="1383"/>
      <c r="S8" s="1386"/>
      <c r="T8" s="1381"/>
      <c r="U8" s="1400"/>
      <c r="V8" s="1403"/>
    </row>
    <row r="9" spans="1:22" s="52" customFormat="1" ht="24" customHeight="1">
      <c r="A9" s="1362"/>
      <c r="B9" s="1323"/>
      <c r="C9" s="259"/>
      <c r="D9" s="1365"/>
      <c r="E9" s="1322"/>
      <c r="F9" s="1322"/>
      <c r="G9" s="1322"/>
      <c r="H9" s="1322"/>
      <c r="I9" s="1322"/>
      <c r="J9" s="1323"/>
      <c r="K9" s="1369"/>
      <c r="L9" s="1365"/>
      <c r="M9" s="1365"/>
      <c r="N9" s="1365"/>
      <c r="O9" s="1365"/>
      <c r="P9" s="1381"/>
      <c r="Q9" s="1384"/>
      <c r="R9" s="1383"/>
      <c r="S9" s="1386"/>
      <c r="T9" s="1381"/>
      <c r="U9" s="1400"/>
      <c r="V9" s="1403"/>
    </row>
    <row r="10" spans="1:22">
      <c r="A10" s="1363"/>
      <c r="B10" s="1323"/>
      <c r="C10" s="294"/>
      <c r="D10" s="1368"/>
      <c r="E10" s="1322"/>
      <c r="F10" s="1322"/>
      <c r="G10" s="1322"/>
      <c r="H10" s="1322"/>
      <c r="I10" s="1322"/>
      <c r="J10" s="1323"/>
      <c r="K10" s="1320"/>
      <c r="L10" s="1368"/>
      <c r="M10" s="1368"/>
      <c r="N10" s="1368"/>
      <c r="O10" s="1368"/>
      <c r="P10" s="1382"/>
      <c r="Q10" s="1384"/>
      <c r="R10" s="1383"/>
      <c r="S10" s="1386"/>
      <c r="T10" s="1382"/>
      <c r="U10" s="1401"/>
      <c r="V10" s="1404"/>
    </row>
    <row r="11" spans="1:22" ht="24" customHeight="1">
      <c r="A11" s="318" t="s">
        <v>5</v>
      </c>
      <c r="B11" s="287">
        <v>8859</v>
      </c>
      <c r="C11" s="166">
        <v>5767</v>
      </c>
      <c r="D11" s="288">
        <v>702</v>
      </c>
      <c r="E11" s="289">
        <v>4599</v>
      </c>
      <c r="F11" s="288">
        <v>155</v>
      </c>
      <c r="G11" s="288">
        <v>61</v>
      </c>
      <c r="H11" s="288">
        <v>214</v>
      </c>
      <c r="I11" s="288">
        <v>36</v>
      </c>
      <c r="J11" s="166">
        <v>294</v>
      </c>
      <c r="K11" s="166">
        <v>1086</v>
      </c>
      <c r="L11" s="288">
        <v>264</v>
      </c>
      <c r="M11" s="1251">
        <v>692</v>
      </c>
      <c r="N11" s="288">
        <v>2</v>
      </c>
      <c r="O11" s="5">
        <v>806</v>
      </c>
      <c r="P11" s="5">
        <v>14</v>
      </c>
      <c r="Q11" s="5">
        <v>909</v>
      </c>
      <c r="R11" s="5">
        <v>4</v>
      </c>
      <c r="S11" s="5">
        <v>7</v>
      </c>
      <c r="T11" s="5">
        <v>906</v>
      </c>
      <c r="U11" s="5">
        <v>0</v>
      </c>
      <c r="V11" s="319">
        <v>906</v>
      </c>
    </row>
    <row r="12" spans="1:22" ht="24" customHeight="1">
      <c r="A12" s="320" t="s">
        <v>6</v>
      </c>
      <c r="B12" s="287">
        <v>9676</v>
      </c>
      <c r="C12" s="166">
        <v>5957</v>
      </c>
      <c r="D12" s="166">
        <v>777</v>
      </c>
      <c r="E12" s="287">
        <v>4714</v>
      </c>
      <c r="F12" s="166">
        <v>151</v>
      </c>
      <c r="G12" s="166">
        <v>63</v>
      </c>
      <c r="H12" s="166">
        <v>215</v>
      </c>
      <c r="I12" s="166">
        <v>37</v>
      </c>
      <c r="J12" s="166">
        <v>310</v>
      </c>
      <c r="K12" s="166">
        <v>1055</v>
      </c>
      <c r="L12" s="166">
        <v>273</v>
      </c>
      <c r="M12" s="1248">
        <v>648</v>
      </c>
      <c r="N12" s="166">
        <v>2</v>
      </c>
      <c r="O12" s="5">
        <v>790</v>
      </c>
      <c r="P12" s="5">
        <v>14</v>
      </c>
      <c r="Q12" s="5">
        <v>896</v>
      </c>
      <c r="R12" s="5">
        <v>4</v>
      </c>
      <c r="S12" s="5">
        <v>8</v>
      </c>
      <c r="T12" s="5">
        <v>1564</v>
      </c>
      <c r="U12" s="5">
        <v>0</v>
      </c>
      <c r="V12" s="319">
        <v>1564</v>
      </c>
    </row>
    <row r="13" spans="1:22" ht="24" customHeight="1">
      <c r="A13" s="320" t="s">
        <v>7</v>
      </c>
      <c r="B13" s="291">
        <v>9119</v>
      </c>
      <c r="C13" s="295">
        <v>6060</v>
      </c>
      <c r="D13" s="295">
        <v>816</v>
      </c>
      <c r="E13" s="296">
        <v>4766</v>
      </c>
      <c r="F13" s="295">
        <v>158</v>
      </c>
      <c r="G13" s="295">
        <v>65</v>
      </c>
      <c r="H13" s="295">
        <v>214</v>
      </c>
      <c r="I13" s="295">
        <v>41</v>
      </c>
      <c r="J13" s="295">
        <v>315</v>
      </c>
      <c r="K13" s="295">
        <v>1043</v>
      </c>
      <c r="L13" s="295">
        <v>291</v>
      </c>
      <c r="M13" s="1249">
        <v>616</v>
      </c>
      <c r="N13" s="297">
        <v>1</v>
      </c>
      <c r="O13" s="300">
        <v>825</v>
      </c>
      <c r="P13" s="301">
        <v>14</v>
      </c>
      <c r="Q13" s="301">
        <v>932</v>
      </c>
      <c r="R13" s="301">
        <v>4</v>
      </c>
      <c r="S13" s="301">
        <v>10</v>
      </c>
      <c r="T13" s="300">
        <v>876</v>
      </c>
      <c r="U13" s="302">
        <v>0</v>
      </c>
      <c r="V13" s="321">
        <v>876</v>
      </c>
    </row>
    <row r="14" spans="1:22" ht="24" customHeight="1">
      <c r="A14" s="320" t="s">
        <v>8</v>
      </c>
      <c r="B14" s="291">
        <v>9392</v>
      </c>
      <c r="C14" s="295">
        <v>6266</v>
      </c>
      <c r="D14" s="295">
        <v>891</v>
      </c>
      <c r="E14" s="296">
        <v>4869</v>
      </c>
      <c r="F14" s="295">
        <v>174</v>
      </c>
      <c r="G14" s="295">
        <v>66</v>
      </c>
      <c r="H14" s="295">
        <v>222</v>
      </c>
      <c r="I14" s="295">
        <v>44</v>
      </c>
      <c r="J14" s="295">
        <v>311</v>
      </c>
      <c r="K14" s="295">
        <v>933</v>
      </c>
      <c r="L14" s="295">
        <v>293</v>
      </c>
      <c r="M14" s="1250">
        <v>638</v>
      </c>
      <c r="N14" s="298">
        <v>2</v>
      </c>
      <c r="O14" s="300">
        <v>860</v>
      </c>
      <c r="P14" s="303">
        <v>13</v>
      </c>
      <c r="Q14" s="303">
        <v>835</v>
      </c>
      <c r="R14" s="303">
        <v>4</v>
      </c>
      <c r="S14" s="303">
        <v>8</v>
      </c>
      <c r="T14" s="300">
        <v>1022</v>
      </c>
      <c r="U14" s="302">
        <v>1</v>
      </c>
      <c r="V14" s="322">
        <v>1021</v>
      </c>
    </row>
    <row r="15" spans="1:22" ht="24" customHeight="1">
      <c r="A15" s="323" t="s">
        <v>9</v>
      </c>
      <c r="B15" s="291">
        <v>9323</v>
      </c>
      <c r="C15" s="295">
        <v>6449</v>
      </c>
      <c r="D15" s="295">
        <v>1021</v>
      </c>
      <c r="E15" s="296">
        <v>4928</v>
      </c>
      <c r="F15" s="295">
        <v>171</v>
      </c>
      <c r="G15" s="295">
        <v>65</v>
      </c>
      <c r="H15" s="295">
        <v>219</v>
      </c>
      <c r="I15" s="295">
        <v>45</v>
      </c>
      <c r="J15" s="299">
        <v>313</v>
      </c>
      <c r="K15" s="295">
        <v>940</v>
      </c>
      <c r="L15" s="295">
        <v>293</v>
      </c>
      <c r="M15" s="1250">
        <v>645</v>
      </c>
      <c r="N15" s="298">
        <v>2</v>
      </c>
      <c r="O15" s="304">
        <v>853</v>
      </c>
      <c r="P15" s="304">
        <v>16</v>
      </c>
      <c r="Q15" s="304">
        <v>825</v>
      </c>
      <c r="R15" s="304">
        <v>4</v>
      </c>
      <c r="S15" s="304">
        <v>8</v>
      </c>
      <c r="T15" s="304">
        <v>768</v>
      </c>
      <c r="U15" s="305">
        <v>1</v>
      </c>
      <c r="V15" s="324">
        <v>767</v>
      </c>
    </row>
    <row r="16" spans="1:22" ht="24" customHeight="1">
      <c r="A16" s="320" t="s">
        <v>556</v>
      </c>
      <c r="B16" s="1255">
        <v>9032</v>
      </c>
      <c r="C16" s="1200">
        <v>6648</v>
      </c>
      <c r="D16" s="1200">
        <v>1102</v>
      </c>
      <c r="E16" s="1200">
        <v>5040</v>
      </c>
      <c r="F16" s="1200">
        <v>175</v>
      </c>
      <c r="G16" s="1200">
        <v>67</v>
      </c>
      <c r="H16" s="1200">
        <v>214</v>
      </c>
      <c r="I16" s="1200">
        <v>50</v>
      </c>
      <c r="J16" s="1200">
        <v>321</v>
      </c>
      <c r="K16" s="1200">
        <v>978</v>
      </c>
      <c r="L16" s="1200">
        <v>297</v>
      </c>
      <c r="M16" s="1200">
        <v>679</v>
      </c>
      <c r="N16" s="1200">
        <v>2</v>
      </c>
      <c r="O16" s="1200">
        <v>1085</v>
      </c>
      <c r="P16" s="1200">
        <v>21</v>
      </c>
      <c r="Q16" s="1200">
        <v>1053</v>
      </c>
      <c r="R16" s="1200">
        <v>4</v>
      </c>
      <c r="S16" s="1200">
        <v>3</v>
      </c>
      <c r="T16" s="1256">
        <v>706</v>
      </c>
      <c r="U16" s="1256">
        <v>0</v>
      </c>
      <c r="V16" s="1257">
        <v>706</v>
      </c>
    </row>
    <row r="17" spans="1:22" ht="24" customHeight="1">
      <c r="A17" s="325"/>
      <c r="B17" s="1277">
        <f>SUM(B18:B40)</f>
        <v>9032</v>
      </c>
      <c r="C17" s="1278">
        <f t="shared" ref="C17:V17" si="0">SUM(C18:C40)</f>
        <v>6648</v>
      </c>
      <c r="D17" s="1278">
        <f t="shared" si="0"/>
        <v>1102</v>
      </c>
      <c r="E17" s="1278">
        <f t="shared" si="0"/>
        <v>5040</v>
      </c>
      <c r="F17" s="1278">
        <f t="shared" si="0"/>
        <v>175</v>
      </c>
      <c r="G17" s="1278">
        <f t="shared" si="0"/>
        <v>67</v>
      </c>
      <c r="H17" s="1278">
        <f t="shared" si="0"/>
        <v>214</v>
      </c>
      <c r="I17" s="1278">
        <f t="shared" si="0"/>
        <v>50</v>
      </c>
      <c r="J17" s="1278">
        <f t="shared" si="0"/>
        <v>321</v>
      </c>
      <c r="K17" s="1278">
        <f t="shared" si="0"/>
        <v>978</v>
      </c>
      <c r="L17" s="1278">
        <f t="shared" si="0"/>
        <v>297</v>
      </c>
      <c r="M17" s="1278">
        <f t="shared" si="0"/>
        <v>679</v>
      </c>
      <c r="N17" s="1278">
        <f t="shared" si="0"/>
        <v>2</v>
      </c>
      <c r="O17" s="1278">
        <f t="shared" si="0"/>
        <v>1085</v>
      </c>
      <c r="P17" s="1278">
        <f t="shared" si="0"/>
        <v>21</v>
      </c>
      <c r="Q17" s="1278">
        <f t="shared" si="0"/>
        <v>1053</v>
      </c>
      <c r="R17" s="1278">
        <f t="shared" si="0"/>
        <v>4</v>
      </c>
      <c r="S17" s="1278">
        <f t="shared" si="0"/>
        <v>3</v>
      </c>
      <c r="T17" s="1278">
        <f t="shared" si="0"/>
        <v>706</v>
      </c>
      <c r="U17" s="1278">
        <f t="shared" si="0"/>
        <v>0</v>
      </c>
      <c r="V17" s="1279">
        <f t="shared" si="0"/>
        <v>706</v>
      </c>
    </row>
    <row r="18" spans="1:22" ht="24" customHeight="1">
      <c r="A18" s="327" t="s">
        <v>1046</v>
      </c>
      <c r="B18" s="1263">
        <v>167</v>
      </c>
      <c r="C18" s="1264">
        <v>149</v>
      </c>
      <c r="D18" s="1264">
        <v>14</v>
      </c>
      <c r="E18" s="1264">
        <v>132</v>
      </c>
      <c r="F18" s="1264">
        <v>0</v>
      </c>
      <c r="G18" s="1264">
        <v>0</v>
      </c>
      <c r="H18" s="1264">
        <v>1</v>
      </c>
      <c r="I18" s="1264">
        <v>2</v>
      </c>
      <c r="J18" s="1264">
        <v>5</v>
      </c>
      <c r="K18" s="1264">
        <v>9</v>
      </c>
      <c r="L18" s="1264">
        <v>2</v>
      </c>
      <c r="M18" s="1264">
        <v>7</v>
      </c>
      <c r="N18" s="1264">
        <v>0</v>
      </c>
      <c r="O18" s="1264">
        <v>4</v>
      </c>
      <c r="P18" s="1264">
        <v>0</v>
      </c>
      <c r="Q18" s="1264">
        <v>4</v>
      </c>
      <c r="R18" s="1264">
        <v>0</v>
      </c>
      <c r="S18" s="1264">
        <v>0</v>
      </c>
      <c r="T18" s="1265">
        <v>10</v>
      </c>
      <c r="U18" s="1265"/>
      <c r="V18" s="1266">
        <v>10</v>
      </c>
    </row>
    <row r="19" spans="1:22" ht="24" customHeight="1">
      <c r="A19" s="327" t="s">
        <v>11</v>
      </c>
      <c r="B19" s="1263">
        <v>713</v>
      </c>
      <c r="C19" s="1264">
        <v>472</v>
      </c>
      <c r="D19" s="1264">
        <v>119</v>
      </c>
      <c r="E19" s="1264">
        <v>306</v>
      </c>
      <c r="F19" s="1264">
        <v>23</v>
      </c>
      <c r="G19" s="1264">
        <v>1</v>
      </c>
      <c r="H19" s="1264">
        <v>19</v>
      </c>
      <c r="I19" s="1264">
        <v>4</v>
      </c>
      <c r="J19" s="1264">
        <v>13</v>
      </c>
      <c r="K19" s="1264">
        <v>165</v>
      </c>
      <c r="L19" s="1264">
        <v>45</v>
      </c>
      <c r="M19" s="1264">
        <v>120</v>
      </c>
      <c r="N19" s="1264">
        <v>0</v>
      </c>
      <c r="O19" s="1264">
        <v>63</v>
      </c>
      <c r="P19" s="1264">
        <v>0</v>
      </c>
      <c r="Q19" s="1264">
        <v>63</v>
      </c>
      <c r="R19" s="1264">
        <v>0</v>
      </c>
      <c r="S19" s="1264">
        <v>0</v>
      </c>
      <c r="T19" s="1265">
        <v>73</v>
      </c>
      <c r="U19" s="1265"/>
      <c r="V19" s="1266">
        <v>73</v>
      </c>
    </row>
    <row r="20" spans="1:22" ht="24" customHeight="1">
      <c r="A20" s="327" t="s">
        <v>12</v>
      </c>
      <c r="B20" s="1263">
        <v>219</v>
      </c>
      <c r="C20" s="1264">
        <v>167</v>
      </c>
      <c r="D20" s="1264">
        <v>32</v>
      </c>
      <c r="E20" s="1264">
        <v>124</v>
      </c>
      <c r="F20" s="1264">
        <v>8</v>
      </c>
      <c r="G20" s="1264">
        <v>0</v>
      </c>
      <c r="H20" s="1264">
        <v>0</v>
      </c>
      <c r="I20" s="1264">
        <v>3</v>
      </c>
      <c r="J20" s="1264">
        <v>7</v>
      </c>
      <c r="K20" s="1264">
        <v>26</v>
      </c>
      <c r="L20" s="1264">
        <v>16</v>
      </c>
      <c r="M20" s="1264">
        <v>9</v>
      </c>
      <c r="N20" s="1264">
        <v>1</v>
      </c>
      <c r="O20" s="1264">
        <v>19</v>
      </c>
      <c r="P20" s="1264">
        <v>0</v>
      </c>
      <c r="Q20" s="1264">
        <v>18</v>
      </c>
      <c r="R20" s="1264">
        <v>1</v>
      </c>
      <c r="S20" s="1264">
        <v>0</v>
      </c>
      <c r="T20" s="1265">
        <v>24</v>
      </c>
      <c r="U20" s="1265"/>
      <c r="V20" s="1266">
        <v>24</v>
      </c>
    </row>
    <row r="21" spans="1:22" ht="24" customHeight="1">
      <c r="A21" s="327" t="s">
        <v>13</v>
      </c>
      <c r="B21" s="1263">
        <v>154</v>
      </c>
      <c r="C21" s="1264">
        <v>125</v>
      </c>
      <c r="D21" s="1264">
        <v>27</v>
      </c>
      <c r="E21" s="1264">
        <v>90</v>
      </c>
      <c r="F21" s="1264">
        <v>5</v>
      </c>
      <c r="G21" s="1264">
        <v>1</v>
      </c>
      <c r="H21" s="1264">
        <v>2</v>
      </c>
      <c r="I21" s="1264">
        <v>0</v>
      </c>
      <c r="J21" s="1264">
        <v>9</v>
      </c>
      <c r="K21" s="1264">
        <v>11</v>
      </c>
      <c r="L21" s="1264">
        <v>5</v>
      </c>
      <c r="M21" s="1264">
        <v>6</v>
      </c>
      <c r="N21" s="1264">
        <v>0</v>
      </c>
      <c r="O21" s="1264">
        <v>9</v>
      </c>
      <c r="P21" s="1264">
        <v>0</v>
      </c>
      <c r="Q21" s="1264">
        <v>9</v>
      </c>
      <c r="R21" s="1264">
        <v>0</v>
      </c>
      <c r="S21" s="1264">
        <v>0</v>
      </c>
      <c r="T21" s="1265">
        <v>14</v>
      </c>
      <c r="U21" s="1265"/>
      <c r="V21" s="1266">
        <v>14</v>
      </c>
    </row>
    <row r="22" spans="1:22" ht="24" customHeight="1">
      <c r="A22" s="327" t="s">
        <v>14</v>
      </c>
      <c r="B22" s="1263">
        <v>166</v>
      </c>
      <c r="C22" s="1264">
        <v>115</v>
      </c>
      <c r="D22" s="1264">
        <v>25</v>
      </c>
      <c r="E22" s="1264">
        <v>85</v>
      </c>
      <c r="F22" s="1264">
        <v>2</v>
      </c>
      <c r="G22" s="1264">
        <v>0</v>
      </c>
      <c r="H22" s="1264">
        <v>0</v>
      </c>
      <c r="I22" s="1264">
        <v>3</v>
      </c>
      <c r="J22" s="1264">
        <v>16</v>
      </c>
      <c r="K22" s="1264">
        <v>20</v>
      </c>
      <c r="L22" s="1264">
        <v>5</v>
      </c>
      <c r="M22" s="1264">
        <v>15</v>
      </c>
      <c r="N22" s="1264">
        <v>0</v>
      </c>
      <c r="O22" s="1264">
        <v>15</v>
      </c>
      <c r="P22" s="1264">
        <v>0</v>
      </c>
      <c r="Q22" s="1264">
        <v>14</v>
      </c>
      <c r="R22" s="1264">
        <v>0</v>
      </c>
      <c r="S22" s="1264">
        <v>1</v>
      </c>
      <c r="T22" s="1265">
        <v>13</v>
      </c>
      <c r="U22" s="1265"/>
      <c r="V22" s="1266">
        <v>13</v>
      </c>
    </row>
    <row r="23" spans="1:22" ht="24" customHeight="1">
      <c r="A23" s="327" t="s">
        <v>1048</v>
      </c>
      <c r="B23" s="1263">
        <v>727</v>
      </c>
      <c r="C23" s="1264">
        <v>538</v>
      </c>
      <c r="D23" s="1264">
        <v>57</v>
      </c>
      <c r="E23" s="1264">
        <v>455</v>
      </c>
      <c r="F23" s="1264">
        <v>5</v>
      </c>
      <c r="G23" s="1264">
        <v>4</v>
      </c>
      <c r="H23" s="1264">
        <v>13</v>
      </c>
      <c r="I23" s="1264">
        <v>4</v>
      </c>
      <c r="J23" s="1264">
        <v>10</v>
      </c>
      <c r="K23" s="1264">
        <v>93</v>
      </c>
      <c r="L23" s="1264">
        <v>43</v>
      </c>
      <c r="M23" s="1264">
        <v>50</v>
      </c>
      <c r="N23" s="1264">
        <v>0</v>
      </c>
      <c r="O23" s="1264">
        <v>86</v>
      </c>
      <c r="P23" s="1264">
        <v>1</v>
      </c>
      <c r="Q23" s="1264">
        <v>82</v>
      </c>
      <c r="R23" s="1264">
        <v>2</v>
      </c>
      <c r="S23" s="1264">
        <v>1</v>
      </c>
      <c r="T23" s="1265">
        <v>25</v>
      </c>
      <c r="U23" s="1265"/>
      <c r="V23" s="1266">
        <v>25</v>
      </c>
    </row>
    <row r="24" spans="1:22" ht="24" customHeight="1">
      <c r="A24" s="327" t="s">
        <v>16</v>
      </c>
      <c r="B24" s="1263">
        <v>432</v>
      </c>
      <c r="C24" s="1264">
        <v>333</v>
      </c>
      <c r="D24" s="1264">
        <v>52</v>
      </c>
      <c r="E24" s="1264">
        <v>267</v>
      </c>
      <c r="F24" s="1264">
        <v>7</v>
      </c>
      <c r="G24" s="1264">
        <v>1</v>
      </c>
      <c r="H24" s="1264">
        <v>4</v>
      </c>
      <c r="I24" s="1264">
        <v>2</v>
      </c>
      <c r="J24" s="1264">
        <v>15</v>
      </c>
      <c r="K24" s="1264">
        <v>48</v>
      </c>
      <c r="L24" s="1264">
        <v>8</v>
      </c>
      <c r="M24" s="1264">
        <v>40</v>
      </c>
      <c r="N24" s="1264">
        <v>0</v>
      </c>
      <c r="O24" s="1264">
        <v>36</v>
      </c>
      <c r="P24" s="1264">
        <v>2</v>
      </c>
      <c r="Q24" s="1264">
        <v>33</v>
      </c>
      <c r="R24" s="1264">
        <v>1</v>
      </c>
      <c r="S24" s="1264">
        <v>0</v>
      </c>
      <c r="T24" s="1265">
        <v>41</v>
      </c>
      <c r="U24" s="1265"/>
      <c r="V24" s="1266">
        <v>41</v>
      </c>
    </row>
    <row r="25" spans="1:22" ht="24" customHeight="1">
      <c r="A25" s="327" t="s">
        <v>17</v>
      </c>
      <c r="B25" s="1263">
        <v>342</v>
      </c>
      <c r="C25" s="1264">
        <v>245</v>
      </c>
      <c r="D25" s="1264">
        <v>30</v>
      </c>
      <c r="E25" s="1264">
        <v>187</v>
      </c>
      <c r="F25" s="1264">
        <v>9</v>
      </c>
      <c r="G25" s="1264">
        <v>3</v>
      </c>
      <c r="H25" s="1264">
        <v>13</v>
      </c>
      <c r="I25" s="1264">
        <v>3</v>
      </c>
      <c r="J25" s="1264">
        <v>7</v>
      </c>
      <c r="K25" s="1264">
        <v>15</v>
      </c>
      <c r="L25" s="1264">
        <v>5</v>
      </c>
      <c r="M25" s="1264">
        <v>10</v>
      </c>
      <c r="N25" s="1264">
        <v>0</v>
      </c>
      <c r="O25" s="1264">
        <v>75</v>
      </c>
      <c r="P25" s="1264">
        <v>2</v>
      </c>
      <c r="Q25" s="1264">
        <v>73</v>
      </c>
      <c r="R25" s="1264">
        <v>0</v>
      </c>
      <c r="S25" s="1264">
        <v>0</v>
      </c>
      <c r="T25" s="1265">
        <v>25</v>
      </c>
      <c r="U25" s="1265"/>
      <c r="V25" s="1266">
        <v>25</v>
      </c>
    </row>
    <row r="26" spans="1:22" ht="24" customHeight="1">
      <c r="A26" s="327" t="s">
        <v>18</v>
      </c>
      <c r="B26" s="1263">
        <v>444</v>
      </c>
      <c r="C26" s="1264">
        <v>392</v>
      </c>
      <c r="D26" s="1264">
        <v>65</v>
      </c>
      <c r="E26" s="1264">
        <v>318</v>
      </c>
      <c r="F26" s="1264">
        <v>7</v>
      </c>
      <c r="G26" s="1264">
        <v>1</v>
      </c>
      <c r="H26" s="1264">
        <v>1</v>
      </c>
      <c r="I26" s="1264">
        <v>0</v>
      </c>
      <c r="J26" s="1264">
        <v>9</v>
      </c>
      <c r="K26" s="1264">
        <v>30</v>
      </c>
      <c r="L26" s="1264">
        <v>3</v>
      </c>
      <c r="M26" s="1264">
        <v>27</v>
      </c>
      <c r="N26" s="1264">
        <v>0</v>
      </c>
      <c r="O26" s="1264">
        <v>13</v>
      </c>
      <c r="P26" s="1264">
        <v>0</v>
      </c>
      <c r="Q26" s="1264">
        <v>13</v>
      </c>
      <c r="R26" s="1264">
        <v>0</v>
      </c>
      <c r="S26" s="1264">
        <v>0</v>
      </c>
      <c r="T26" s="1265">
        <v>26</v>
      </c>
      <c r="U26" s="1265"/>
      <c r="V26" s="1266">
        <v>26</v>
      </c>
    </row>
    <row r="27" spans="1:22" ht="24" customHeight="1">
      <c r="A27" s="327" t="s">
        <v>19</v>
      </c>
      <c r="B27" s="1263">
        <v>85</v>
      </c>
      <c r="C27" s="1264">
        <v>68</v>
      </c>
      <c r="D27" s="1264">
        <v>11</v>
      </c>
      <c r="E27" s="1264">
        <v>56</v>
      </c>
      <c r="F27" s="1264">
        <v>1</v>
      </c>
      <c r="G27" s="1264">
        <v>0</v>
      </c>
      <c r="H27" s="1264">
        <v>0</v>
      </c>
      <c r="I27" s="1264">
        <v>0</v>
      </c>
      <c r="J27" s="1264">
        <v>2</v>
      </c>
      <c r="K27" s="1264">
        <v>8</v>
      </c>
      <c r="L27" s="1264">
        <v>1</v>
      </c>
      <c r="M27" s="1264">
        <v>7</v>
      </c>
      <c r="N27" s="1264">
        <v>0</v>
      </c>
      <c r="O27" s="1264">
        <v>7</v>
      </c>
      <c r="P27" s="1264">
        <v>0</v>
      </c>
      <c r="Q27" s="1264">
        <v>7</v>
      </c>
      <c r="R27" s="1264">
        <v>0</v>
      </c>
      <c r="S27" s="1264">
        <v>0</v>
      </c>
      <c r="T27" s="1265">
        <v>9</v>
      </c>
      <c r="U27" s="1265"/>
      <c r="V27" s="1266">
        <v>9</v>
      </c>
    </row>
    <row r="28" spans="1:22" ht="24" customHeight="1">
      <c r="A28" s="327" t="s">
        <v>20</v>
      </c>
      <c r="B28" s="1263">
        <v>448</v>
      </c>
      <c r="C28" s="1264">
        <v>391</v>
      </c>
      <c r="D28" s="1264">
        <v>57</v>
      </c>
      <c r="E28" s="1264">
        <v>253</v>
      </c>
      <c r="F28" s="1264">
        <v>8</v>
      </c>
      <c r="G28" s="1264">
        <v>9</v>
      </c>
      <c r="H28" s="1264">
        <v>61</v>
      </c>
      <c r="I28" s="1264">
        <v>3</v>
      </c>
      <c r="J28" s="1264">
        <v>11</v>
      </c>
      <c r="K28" s="1264">
        <v>21</v>
      </c>
      <c r="L28" s="1264">
        <v>3</v>
      </c>
      <c r="M28" s="1264">
        <v>18</v>
      </c>
      <c r="N28" s="1264">
        <v>0</v>
      </c>
      <c r="O28" s="1264">
        <v>25</v>
      </c>
      <c r="P28" s="1264">
        <v>0</v>
      </c>
      <c r="Q28" s="1264">
        <v>25</v>
      </c>
      <c r="R28" s="1264">
        <v>0</v>
      </c>
      <c r="S28" s="1264">
        <v>0</v>
      </c>
      <c r="T28" s="1265">
        <v>40</v>
      </c>
      <c r="U28" s="1265"/>
      <c r="V28" s="1266">
        <v>40</v>
      </c>
    </row>
    <row r="29" spans="1:22" ht="24" customHeight="1">
      <c r="A29" s="327" t="s">
        <v>21</v>
      </c>
      <c r="B29" s="1263">
        <v>134</v>
      </c>
      <c r="C29" s="1264">
        <v>94</v>
      </c>
      <c r="D29" s="1264">
        <v>11</v>
      </c>
      <c r="E29" s="1264">
        <v>70</v>
      </c>
      <c r="F29" s="1264">
        <v>3</v>
      </c>
      <c r="G29" s="1264">
        <v>1</v>
      </c>
      <c r="H29" s="1264">
        <v>6</v>
      </c>
      <c r="I29" s="1264">
        <v>3</v>
      </c>
      <c r="J29" s="1264">
        <v>21</v>
      </c>
      <c r="K29" s="1264">
        <v>11</v>
      </c>
      <c r="L29" s="1264">
        <v>2</v>
      </c>
      <c r="M29" s="1264">
        <v>9</v>
      </c>
      <c r="N29" s="1264">
        <v>0</v>
      </c>
      <c r="O29" s="1264">
        <v>8</v>
      </c>
      <c r="P29" s="1264">
        <v>0</v>
      </c>
      <c r="Q29" s="1264">
        <v>8</v>
      </c>
      <c r="R29" s="1264">
        <v>0</v>
      </c>
      <c r="S29" s="1264">
        <v>0</v>
      </c>
      <c r="T29" s="1265">
        <v>14</v>
      </c>
      <c r="U29" s="1265"/>
      <c r="V29" s="1266">
        <v>14</v>
      </c>
    </row>
    <row r="30" spans="1:22" ht="24" customHeight="1">
      <c r="A30" s="327" t="s">
        <v>1050</v>
      </c>
      <c r="B30" s="1263">
        <v>443</v>
      </c>
      <c r="C30" s="1264">
        <v>366</v>
      </c>
      <c r="D30" s="1264">
        <v>63</v>
      </c>
      <c r="E30" s="1264">
        <v>266</v>
      </c>
      <c r="F30" s="1264">
        <v>7</v>
      </c>
      <c r="G30" s="1264">
        <v>4</v>
      </c>
      <c r="H30" s="1264">
        <v>26</v>
      </c>
      <c r="I30" s="1264">
        <v>0</v>
      </c>
      <c r="J30" s="1264">
        <v>12</v>
      </c>
      <c r="K30" s="1264">
        <v>42</v>
      </c>
      <c r="L30" s="1264">
        <v>6</v>
      </c>
      <c r="M30" s="1264">
        <v>36</v>
      </c>
      <c r="N30" s="1264">
        <v>0</v>
      </c>
      <c r="O30" s="1264">
        <v>23</v>
      </c>
      <c r="P30" s="1264">
        <v>0</v>
      </c>
      <c r="Q30" s="1264">
        <v>23</v>
      </c>
      <c r="R30" s="1264">
        <v>0</v>
      </c>
      <c r="S30" s="1264">
        <v>0</v>
      </c>
      <c r="T30" s="1265">
        <v>27</v>
      </c>
      <c r="U30" s="1265"/>
      <c r="V30" s="1266">
        <v>27</v>
      </c>
    </row>
    <row r="31" spans="1:22" ht="24" customHeight="1">
      <c r="A31" s="327" t="s">
        <v>1052</v>
      </c>
      <c r="B31" s="1263">
        <v>117</v>
      </c>
      <c r="C31" s="1264">
        <v>78</v>
      </c>
      <c r="D31" s="1264">
        <v>7</v>
      </c>
      <c r="E31" s="1264">
        <v>67</v>
      </c>
      <c r="F31" s="1264">
        <v>1</v>
      </c>
      <c r="G31" s="1264">
        <v>0</v>
      </c>
      <c r="H31" s="1264">
        <v>0</v>
      </c>
      <c r="I31" s="1264">
        <v>3</v>
      </c>
      <c r="J31" s="1264">
        <v>9</v>
      </c>
      <c r="K31" s="1264">
        <v>12</v>
      </c>
      <c r="L31" s="1264">
        <v>6</v>
      </c>
      <c r="M31" s="1264">
        <v>6</v>
      </c>
      <c r="N31" s="1264">
        <v>0</v>
      </c>
      <c r="O31" s="1264">
        <v>18</v>
      </c>
      <c r="P31" s="1264">
        <v>0</v>
      </c>
      <c r="Q31" s="1264">
        <v>14</v>
      </c>
      <c r="R31" s="1264">
        <v>0</v>
      </c>
      <c r="S31" s="1264">
        <v>0</v>
      </c>
      <c r="T31" s="1265">
        <v>9</v>
      </c>
      <c r="U31" s="1265"/>
      <c r="V31" s="1266">
        <v>9</v>
      </c>
    </row>
    <row r="32" spans="1:22" ht="24" customHeight="1">
      <c r="A32" s="327" t="s">
        <v>24</v>
      </c>
      <c r="B32" s="1263">
        <v>407</v>
      </c>
      <c r="C32" s="1264">
        <v>304</v>
      </c>
      <c r="D32" s="1264">
        <v>40</v>
      </c>
      <c r="E32" s="1264">
        <v>249</v>
      </c>
      <c r="F32" s="1264">
        <v>8</v>
      </c>
      <c r="G32" s="1264">
        <v>3</v>
      </c>
      <c r="H32" s="1264">
        <v>1</v>
      </c>
      <c r="I32" s="1264">
        <v>3</v>
      </c>
      <c r="J32" s="1264">
        <v>19</v>
      </c>
      <c r="K32" s="1264">
        <v>43</v>
      </c>
      <c r="L32" s="1264">
        <v>14</v>
      </c>
      <c r="M32" s="1264">
        <v>29</v>
      </c>
      <c r="N32" s="1264">
        <v>0</v>
      </c>
      <c r="O32" s="1264">
        <v>41</v>
      </c>
      <c r="P32" s="1264">
        <v>0</v>
      </c>
      <c r="Q32" s="1264">
        <v>41</v>
      </c>
      <c r="R32" s="1264">
        <v>0</v>
      </c>
      <c r="S32" s="1264">
        <v>0</v>
      </c>
      <c r="T32" s="1265">
        <v>38</v>
      </c>
      <c r="U32" s="1265"/>
      <c r="V32" s="1266">
        <v>38</v>
      </c>
    </row>
    <row r="33" spans="1:22" ht="24" customHeight="1">
      <c r="A33" s="327" t="s">
        <v>1054</v>
      </c>
      <c r="B33" s="1263">
        <v>682</v>
      </c>
      <c r="C33" s="1264">
        <v>298</v>
      </c>
      <c r="D33" s="1264">
        <v>52</v>
      </c>
      <c r="E33" s="1264">
        <v>228</v>
      </c>
      <c r="F33" s="1264">
        <v>11</v>
      </c>
      <c r="G33" s="1264">
        <v>4</v>
      </c>
      <c r="H33" s="1264">
        <v>2</v>
      </c>
      <c r="I33" s="1264">
        <v>1</v>
      </c>
      <c r="J33" s="1264">
        <v>24</v>
      </c>
      <c r="K33" s="1264">
        <v>94</v>
      </c>
      <c r="L33" s="1264">
        <v>72</v>
      </c>
      <c r="M33" s="1264">
        <v>22</v>
      </c>
      <c r="N33" s="1264">
        <v>0</v>
      </c>
      <c r="O33" s="1264">
        <v>266</v>
      </c>
      <c r="P33" s="1264">
        <v>12</v>
      </c>
      <c r="Q33" s="1264">
        <v>254</v>
      </c>
      <c r="R33" s="1264">
        <v>0</v>
      </c>
      <c r="S33" s="1267">
        <v>0</v>
      </c>
      <c r="T33" s="1268">
        <v>27</v>
      </c>
      <c r="U33" s="1268"/>
      <c r="V33" s="1269">
        <v>27</v>
      </c>
    </row>
    <row r="34" spans="1:22" ht="24" customHeight="1">
      <c r="A34" s="327" t="s">
        <v>26</v>
      </c>
      <c r="B34" s="1263">
        <v>709</v>
      </c>
      <c r="C34" s="1264">
        <v>512</v>
      </c>
      <c r="D34" s="1264">
        <v>96</v>
      </c>
      <c r="E34" s="1264">
        <v>395</v>
      </c>
      <c r="F34" s="1264">
        <v>15</v>
      </c>
      <c r="G34" s="1264">
        <v>0</v>
      </c>
      <c r="H34" s="1264">
        <v>1</v>
      </c>
      <c r="I34" s="1264">
        <v>5</v>
      </c>
      <c r="J34" s="1264">
        <v>28</v>
      </c>
      <c r="K34" s="1264">
        <v>62</v>
      </c>
      <c r="L34" s="1264">
        <v>11</v>
      </c>
      <c r="M34" s="1264">
        <v>51</v>
      </c>
      <c r="N34" s="1264">
        <v>0</v>
      </c>
      <c r="O34" s="1264">
        <v>107</v>
      </c>
      <c r="P34" s="1264">
        <v>0</v>
      </c>
      <c r="Q34" s="1264">
        <v>107</v>
      </c>
      <c r="R34" s="1264">
        <v>0</v>
      </c>
      <c r="S34" s="1270">
        <v>0</v>
      </c>
      <c r="T34" s="1271">
        <v>64</v>
      </c>
      <c r="U34" s="1271"/>
      <c r="V34" s="1272">
        <v>64</v>
      </c>
    </row>
    <row r="35" spans="1:22" ht="24" customHeight="1">
      <c r="A35" s="327" t="s">
        <v>27</v>
      </c>
      <c r="B35" s="1263">
        <v>220</v>
      </c>
      <c r="C35" s="1264">
        <v>167</v>
      </c>
      <c r="D35" s="1264">
        <v>20</v>
      </c>
      <c r="E35" s="1264">
        <v>130</v>
      </c>
      <c r="F35" s="1264">
        <v>6</v>
      </c>
      <c r="G35" s="1264">
        <v>2</v>
      </c>
      <c r="H35" s="1264">
        <v>9</v>
      </c>
      <c r="I35" s="1264">
        <v>0</v>
      </c>
      <c r="J35" s="1264">
        <v>7</v>
      </c>
      <c r="K35" s="1264">
        <v>22</v>
      </c>
      <c r="L35" s="1264">
        <v>5</v>
      </c>
      <c r="M35" s="1264">
        <v>17</v>
      </c>
      <c r="N35" s="1264">
        <v>0</v>
      </c>
      <c r="O35" s="1264">
        <v>24</v>
      </c>
      <c r="P35" s="1264">
        <v>0</v>
      </c>
      <c r="Q35" s="1264">
        <v>24</v>
      </c>
      <c r="R35" s="1264">
        <v>0</v>
      </c>
      <c r="S35" s="1270">
        <v>0</v>
      </c>
      <c r="T35" s="1271">
        <v>19</v>
      </c>
      <c r="U35" s="1271"/>
      <c r="V35" s="1272">
        <v>19</v>
      </c>
    </row>
    <row r="36" spans="1:22" ht="24" customHeight="1">
      <c r="A36" s="327" t="s">
        <v>1056</v>
      </c>
      <c r="B36" s="1263">
        <v>609</v>
      </c>
      <c r="C36" s="1264">
        <v>475</v>
      </c>
      <c r="D36" s="1264">
        <v>68</v>
      </c>
      <c r="E36" s="1264">
        <v>379</v>
      </c>
      <c r="F36" s="1264">
        <v>11</v>
      </c>
      <c r="G36" s="1264">
        <v>4</v>
      </c>
      <c r="H36" s="1264">
        <v>12</v>
      </c>
      <c r="I36" s="1264">
        <v>1</v>
      </c>
      <c r="J36" s="1264">
        <v>22</v>
      </c>
      <c r="K36" s="1264">
        <v>52</v>
      </c>
      <c r="L36" s="1264">
        <v>13</v>
      </c>
      <c r="M36" s="1264">
        <v>38</v>
      </c>
      <c r="N36" s="1264">
        <v>1</v>
      </c>
      <c r="O36" s="1264">
        <v>60</v>
      </c>
      <c r="P36" s="1264">
        <v>1</v>
      </c>
      <c r="Q36" s="1264">
        <v>59</v>
      </c>
      <c r="R36" s="1264">
        <v>0</v>
      </c>
      <c r="S36" s="1270">
        <v>0</v>
      </c>
      <c r="T36" s="1271">
        <v>42</v>
      </c>
      <c r="U36" s="1271"/>
      <c r="V36" s="1272">
        <v>42</v>
      </c>
    </row>
    <row r="37" spans="1:22" ht="24" customHeight="1">
      <c r="A37" s="327" t="s">
        <v>1058</v>
      </c>
      <c r="B37" s="1263">
        <v>326</v>
      </c>
      <c r="C37" s="1264">
        <v>223</v>
      </c>
      <c r="D37" s="1264">
        <v>33</v>
      </c>
      <c r="E37" s="1264">
        <v>180</v>
      </c>
      <c r="F37" s="1264">
        <v>4</v>
      </c>
      <c r="G37" s="1264">
        <v>2</v>
      </c>
      <c r="H37" s="1264">
        <v>3</v>
      </c>
      <c r="I37" s="1264">
        <v>1</v>
      </c>
      <c r="J37" s="1264">
        <v>11</v>
      </c>
      <c r="K37" s="1264">
        <v>52</v>
      </c>
      <c r="L37" s="1264">
        <v>13</v>
      </c>
      <c r="M37" s="1264">
        <v>39</v>
      </c>
      <c r="N37" s="1264">
        <v>0</v>
      </c>
      <c r="O37" s="1264">
        <v>40</v>
      </c>
      <c r="P37" s="1264">
        <v>2</v>
      </c>
      <c r="Q37" s="1264">
        <v>38</v>
      </c>
      <c r="R37" s="1264">
        <v>0</v>
      </c>
      <c r="S37" s="1270">
        <v>0</v>
      </c>
      <c r="T37" s="1271">
        <v>31</v>
      </c>
      <c r="U37" s="1271"/>
      <c r="V37" s="1272">
        <v>31</v>
      </c>
    </row>
    <row r="38" spans="1:22" ht="24" customHeight="1">
      <c r="A38" s="327" t="s">
        <v>1060</v>
      </c>
      <c r="B38" s="1263">
        <v>441</v>
      </c>
      <c r="C38" s="1264">
        <v>306</v>
      </c>
      <c r="D38" s="1264">
        <v>55</v>
      </c>
      <c r="E38" s="1264">
        <v>237</v>
      </c>
      <c r="F38" s="1264">
        <v>9</v>
      </c>
      <c r="G38" s="1264">
        <v>1</v>
      </c>
      <c r="H38" s="1264">
        <v>2</v>
      </c>
      <c r="I38" s="1264">
        <v>2</v>
      </c>
      <c r="J38" s="1264">
        <v>27</v>
      </c>
      <c r="K38" s="1264">
        <v>57</v>
      </c>
      <c r="L38" s="1264">
        <v>10</v>
      </c>
      <c r="M38" s="1264">
        <v>47</v>
      </c>
      <c r="N38" s="1264">
        <v>0</v>
      </c>
      <c r="O38" s="1264">
        <v>51</v>
      </c>
      <c r="P38" s="1264">
        <v>0</v>
      </c>
      <c r="Q38" s="1264">
        <v>50</v>
      </c>
      <c r="R38" s="1264">
        <v>0</v>
      </c>
      <c r="S38" s="1270">
        <v>1</v>
      </c>
      <c r="T38" s="1271">
        <v>37</v>
      </c>
      <c r="U38" s="1271"/>
      <c r="V38" s="1272">
        <v>37</v>
      </c>
    </row>
    <row r="39" spans="1:22" ht="24" customHeight="1">
      <c r="A39" s="327" t="s">
        <v>1062</v>
      </c>
      <c r="B39" s="1263">
        <v>649</v>
      </c>
      <c r="C39" s="1264">
        <v>543</v>
      </c>
      <c r="D39" s="1264">
        <v>117</v>
      </c>
      <c r="E39" s="1264">
        <v>347</v>
      </c>
      <c r="F39" s="1264">
        <v>14</v>
      </c>
      <c r="G39" s="1264">
        <v>26</v>
      </c>
      <c r="H39" s="1264">
        <v>38</v>
      </c>
      <c r="I39" s="1264">
        <v>1</v>
      </c>
      <c r="J39" s="1264">
        <v>12</v>
      </c>
      <c r="K39" s="1264">
        <v>59</v>
      </c>
      <c r="L39" s="1264">
        <v>1</v>
      </c>
      <c r="M39" s="1264">
        <v>58</v>
      </c>
      <c r="N39" s="1264">
        <v>0</v>
      </c>
      <c r="O39" s="1264">
        <v>35</v>
      </c>
      <c r="P39" s="1264">
        <v>1</v>
      </c>
      <c r="Q39" s="1264">
        <v>34</v>
      </c>
      <c r="R39" s="1264">
        <v>0</v>
      </c>
      <c r="S39" s="1270">
        <v>0</v>
      </c>
      <c r="T39" s="1271">
        <v>65</v>
      </c>
      <c r="U39" s="1271"/>
      <c r="V39" s="1272">
        <v>65</v>
      </c>
    </row>
    <row r="40" spans="1:22" ht="24" customHeight="1">
      <c r="A40" s="328" t="s">
        <v>1064</v>
      </c>
      <c r="B40" s="1263">
        <v>398</v>
      </c>
      <c r="C40" s="1264">
        <v>287</v>
      </c>
      <c r="D40" s="1273">
        <v>51</v>
      </c>
      <c r="E40" s="1273">
        <v>219</v>
      </c>
      <c r="F40" s="1273">
        <v>11</v>
      </c>
      <c r="G40" s="1273">
        <v>0</v>
      </c>
      <c r="H40" s="1273">
        <v>0</v>
      </c>
      <c r="I40" s="1273">
        <v>6</v>
      </c>
      <c r="J40" s="1264">
        <v>25</v>
      </c>
      <c r="K40" s="1264">
        <v>26</v>
      </c>
      <c r="L40" s="1273">
        <v>8</v>
      </c>
      <c r="M40" s="1273">
        <v>18</v>
      </c>
      <c r="N40" s="1273">
        <v>0</v>
      </c>
      <c r="O40" s="1264">
        <v>60</v>
      </c>
      <c r="P40" s="1264">
        <v>0</v>
      </c>
      <c r="Q40" s="1264">
        <v>60</v>
      </c>
      <c r="R40" s="1264">
        <v>0</v>
      </c>
      <c r="S40" s="1274">
        <v>0</v>
      </c>
      <c r="T40" s="1275">
        <v>33</v>
      </c>
      <c r="U40" s="1275"/>
      <c r="V40" s="1276">
        <v>33</v>
      </c>
    </row>
    <row r="41" spans="1:22" ht="18.75" customHeight="1" thickBot="1">
      <c r="A41" s="1376" t="s">
        <v>915</v>
      </c>
      <c r="B41" s="1377"/>
      <c r="C41" s="1377"/>
      <c r="D41" s="1377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329"/>
      <c r="T41" s="330"/>
      <c r="U41" s="330"/>
      <c r="V41" s="331"/>
    </row>
    <row r="42" spans="1:22">
      <c r="S42" s="310"/>
      <c r="T42" s="1367"/>
      <c r="U42" s="1367"/>
      <c r="V42" s="1367"/>
    </row>
    <row r="43" spans="1:22">
      <c r="S43" s="311"/>
      <c r="T43" s="1361"/>
      <c r="U43" s="1361"/>
      <c r="V43" s="1361"/>
    </row>
    <row r="44" spans="1:22" ht="16.5" customHeight="1">
      <c r="S44" s="311"/>
      <c r="T44" s="1361"/>
      <c r="U44" s="1361"/>
      <c r="V44" s="1361"/>
    </row>
    <row r="45" spans="1:22">
      <c r="S45" s="311"/>
      <c r="T45" s="1361"/>
      <c r="U45" s="1361"/>
      <c r="V45" s="1361"/>
    </row>
    <row r="46" spans="1:22">
      <c r="S46" s="311"/>
      <c r="T46" s="1361"/>
      <c r="U46" s="1361"/>
      <c r="V46" s="1361"/>
    </row>
    <row r="47" spans="1:22">
      <c r="S47" s="311"/>
      <c r="T47" s="1361"/>
      <c r="U47" s="1361"/>
      <c r="V47" s="1361"/>
    </row>
    <row r="48" spans="1:22">
      <c r="S48" s="311"/>
      <c r="T48" s="1371"/>
      <c r="U48" s="1371"/>
      <c r="V48" s="312"/>
    </row>
    <row r="49" spans="1:22" s="52" customForma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 s="84"/>
      <c r="P49" s="84"/>
      <c r="Q49" s="84"/>
      <c r="R49" s="84"/>
      <c r="S49" s="311"/>
      <c r="T49" s="1371"/>
      <c r="U49" s="1371"/>
      <c r="V49" s="312"/>
    </row>
    <row r="50" spans="1:22" s="52" customForma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 s="84"/>
      <c r="P50" s="84"/>
      <c r="Q50" s="84"/>
      <c r="R50" s="84"/>
      <c r="S50" s="311"/>
      <c r="T50" s="1372"/>
      <c r="U50" s="1372"/>
      <c r="V50" s="313"/>
    </row>
    <row r="51" spans="1:22" s="52" customForma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 s="84"/>
      <c r="P51" s="84"/>
      <c r="Q51" s="84"/>
      <c r="R51" s="84"/>
      <c r="S51" s="311"/>
      <c r="T51" s="1372"/>
      <c r="U51" s="1372"/>
      <c r="V51" s="313"/>
    </row>
    <row r="52" spans="1:22" s="52" customForma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 s="84"/>
      <c r="P52" s="84"/>
      <c r="Q52" s="84"/>
      <c r="R52" s="84"/>
      <c r="S52" s="311"/>
      <c r="T52" s="1372"/>
      <c r="U52" s="1372"/>
      <c r="V52" s="313"/>
    </row>
    <row r="53" spans="1:22" s="52" customForma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 s="84"/>
      <c r="P53" s="84"/>
      <c r="Q53" s="84"/>
      <c r="R53" s="84"/>
      <c r="S53" s="311"/>
      <c r="T53" s="1370"/>
      <c r="U53" s="1370"/>
      <c r="V53" s="314"/>
    </row>
    <row r="54" spans="1:22" s="52" customForma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 s="84"/>
      <c r="P54" s="84"/>
      <c r="Q54" s="84"/>
      <c r="R54" s="84"/>
      <c r="S54" s="311"/>
      <c r="T54" s="1370"/>
      <c r="U54" s="1370"/>
      <c r="V54" s="314"/>
    </row>
    <row r="55" spans="1:22" s="52" customForma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 s="84"/>
      <c r="P55" s="84"/>
      <c r="Q55" s="84"/>
      <c r="R55" s="84"/>
      <c r="S55" s="311"/>
      <c r="T55" s="1370"/>
      <c r="U55" s="1370"/>
      <c r="V55" s="314"/>
    </row>
    <row r="56" spans="1:22" s="52" customForma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 s="84"/>
      <c r="P56" s="84"/>
      <c r="Q56" s="84"/>
      <c r="R56" s="84"/>
      <c r="S56" s="311"/>
      <c r="T56" s="1370"/>
      <c r="U56" s="1370"/>
      <c r="V56" s="314"/>
    </row>
    <row r="57" spans="1:22" s="52" customForma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 s="84"/>
      <c r="P57" s="84"/>
      <c r="Q57" s="84"/>
      <c r="R57" s="84"/>
      <c r="S57" s="311"/>
      <c r="T57" s="1370"/>
      <c r="U57" s="1370"/>
      <c r="V57" s="314"/>
    </row>
    <row r="58" spans="1:22" s="52" customForma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 s="84"/>
      <c r="P58" s="84"/>
      <c r="Q58" s="84"/>
      <c r="R58" s="84"/>
      <c r="S58" s="311"/>
      <c r="T58" s="1370"/>
      <c r="U58" s="1370"/>
      <c r="V58" s="314"/>
    </row>
    <row r="59" spans="1:22" s="52" customForma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 s="84"/>
      <c r="P59" s="84"/>
      <c r="Q59" s="84"/>
      <c r="R59" s="84"/>
      <c r="S59" s="311"/>
      <c r="T59" s="1370"/>
      <c r="U59" s="1370"/>
      <c r="V59" s="314"/>
    </row>
    <row r="60" spans="1:22" s="52" customForma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 s="84"/>
      <c r="P60" s="84"/>
      <c r="Q60" s="84"/>
      <c r="R60" s="84"/>
      <c r="S60" s="311"/>
      <c r="T60" s="1370"/>
      <c r="U60" s="1370"/>
      <c r="V60" s="314"/>
    </row>
    <row r="61" spans="1:22" s="52" customForma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 s="84"/>
      <c r="P61" s="84"/>
      <c r="Q61" s="84"/>
      <c r="R61" s="84"/>
      <c r="S61" s="311"/>
      <c r="T61" s="1370"/>
      <c r="U61" s="1370"/>
      <c r="V61" s="314"/>
    </row>
    <row r="62" spans="1:22" s="52" customForma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 s="84"/>
      <c r="P62" s="84"/>
      <c r="Q62" s="84"/>
      <c r="R62" s="84"/>
      <c r="S62" s="311"/>
      <c r="T62" s="1370"/>
      <c r="U62" s="1370"/>
      <c r="V62" s="314"/>
    </row>
    <row r="63" spans="1:22" s="52" customForma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 s="84"/>
      <c r="P63" s="84"/>
      <c r="Q63" s="84"/>
      <c r="R63" s="84"/>
      <c r="S63" s="311"/>
      <c r="T63" s="1370"/>
      <c r="U63" s="1370"/>
      <c r="V63" s="314"/>
    </row>
    <row r="64" spans="1:22" s="52" customForma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 s="84"/>
      <c r="P64" s="84"/>
      <c r="Q64" s="84"/>
      <c r="R64" s="84"/>
      <c r="S64" s="311"/>
      <c r="T64" s="1370"/>
      <c r="U64" s="1370"/>
      <c r="V64" s="314"/>
    </row>
    <row r="65" spans="1:22" s="52" customForma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 s="84"/>
      <c r="P65" s="84"/>
      <c r="Q65" s="84"/>
      <c r="R65" s="84"/>
      <c r="S65" s="311"/>
      <c r="T65" s="1370"/>
      <c r="U65" s="1370"/>
      <c r="V65" s="314"/>
    </row>
    <row r="66" spans="1:22" s="52" customForma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 s="84"/>
      <c r="P66" s="84"/>
      <c r="Q66" s="84"/>
      <c r="R66" s="84"/>
      <c r="S66" s="311"/>
      <c r="T66" s="1370"/>
      <c r="U66" s="1370"/>
      <c r="V66" s="314"/>
    </row>
    <row r="67" spans="1:22" s="52" customForma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 s="84"/>
      <c r="P67" s="84"/>
      <c r="Q67" s="84"/>
      <c r="R67" s="84"/>
      <c r="S67" s="311"/>
      <c r="T67" s="1370"/>
      <c r="U67" s="1370"/>
      <c r="V67" s="314"/>
    </row>
    <row r="68" spans="1:22" s="52" customForma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 s="84"/>
      <c r="P68" s="84"/>
      <c r="Q68" s="84"/>
      <c r="R68" s="84"/>
      <c r="S68" s="311"/>
      <c r="T68" s="1370"/>
      <c r="U68" s="1370"/>
      <c r="V68" s="314"/>
    </row>
    <row r="69" spans="1:22" s="52" customForma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 s="84"/>
      <c r="P69" s="84"/>
      <c r="Q69" s="84"/>
      <c r="R69" s="84"/>
      <c r="S69" s="311"/>
      <c r="T69" s="1370"/>
      <c r="U69" s="1370"/>
      <c r="V69" s="314"/>
    </row>
    <row r="70" spans="1:22" s="52" customForma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 s="84"/>
      <c r="P70" s="84"/>
      <c r="Q70" s="84"/>
      <c r="R70" s="84"/>
      <c r="S70" s="315"/>
      <c r="T70" s="1374"/>
      <c r="U70" s="1374"/>
      <c r="V70" s="316"/>
    </row>
    <row r="71" spans="1:22" s="52" customForma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 s="84"/>
      <c r="P71" s="84"/>
      <c r="Q71" s="84"/>
      <c r="R71" s="84"/>
      <c r="S71" s="84"/>
      <c r="T71" s="1375"/>
      <c r="U71" s="1375"/>
      <c r="V71" s="307"/>
    </row>
    <row r="72" spans="1:22" s="52" customForma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 s="84"/>
      <c r="P72" s="84"/>
      <c r="Q72" s="84"/>
      <c r="R72" s="84"/>
      <c r="S72" s="84"/>
      <c r="T72" s="1375"/>
      <c r="U72" s="1375"/>
      <c r="V72" s="307"/>
    </row>
    <row r="73" spans="1:22" s="52" customForma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 s="84"/>
      <c r="P73" s="84"/>
      <c r="Q73" s="84"/>
      <c r="R73" s="84"/>
      <c r="S73" s="84"/>
      <c r="T73" s="1375"/>
      <c r="U73" s="1375"/>
      <c r="V73" s="307"/>
    </row>
    <row r="74" spans="1:22" s="52" customForma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 s="84"/>
      <c r="P74" s="84"/>
      <c r="Q74" s="84"/>
      <c r="R74" s="84"/>
      <c r="S74" s="84"/>
      <c r="T74" s="1375"/>
      <c r="U74" s="1375"/>
      <c r="V74" s="307"/>
    </row>
    <row r="75" spans="1:22" s="52" customForma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 s="84"/>
      <c r="P75" s="84"/>
      <c r="Q75" s="84"/>
      <c r="R75" s="84"/>
      <c r="S75" s="84"/>
      <c r="T75" s="1375"/>
      <c r="U75" s="1375"/>
      <c r="V75" s="307"/>
    </row>
    <row r="76" spans="1:22" s="52" customForma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 s="84"/>
      <c r="P76" s="84"/>
      <c r="Q76" s="84"/>
      <c r="R76" s="84"/>
      <c r="S76" s="84"/>
      <c r="T76" s="1375"/>
      <c r="U76" s="1375"/>
      <c r="V76" s="307"/>
    </row>
    <row r="77" spans="1:22" s="52" customForma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 s="84"/>
      <c r="P77" s="84"/>
      <c r="Q77" s="84"/>
      <c r="R77" s="84"/>
      <c r="S77" s="84"/>
      <c r="T77" s="1373"/>
      <c r="U77" s="1373"/>
      <c r="V77" s="308"/>
    </row>
    <row r="78" spans="1:22" ht="17.25" customHeight="1" thickBot="1">
      <c r="T78" s="309"/>
      <c r="U78" s="309"/>
      <c r="V78" s="309"/>
    </row>
    <row r="79" spans="1:22">
      <c r="T79" s="306"/>
      <c r="U79" s="306"/>
      <c r="V79" s="306"/>
    </row>
    <row r="80" spans="1:22">
      <c r="T80" s="306"/>
      <c r="U80" s="306"/>
      <c r="V80" s="306"/>
    </row>
    <row r="81" spans="20:22">
      <c r="T81" s="306"/>
      <c r="U81" s="306"/>
      <c r="V81" s="306"/>
    </row>
    <row r="82" spans="20:22">
      <c r="T82" s="306"/>
      <c r="U82" s="306"/>
      <c r="V82" s="306"/>
    </row>
    <row r="83" spans="20:22">
      <c r="T83" s="306"/>
      <c r="U83" s="306"/>
      <c r="V83" s="306"/>
    </row>
    <row r="84" spans="20:22">
      <c r="T84" s="306"/>
      <c r="U84" s="306"/>
      <c r="V84" s="306"/>
    </row>
    <row r="85" spans="20:22">
      <c r="T85" s="306"/>
      <c r="U85" s="306"/>
      <c r="V85" s="306"/>
    </row>
    <row r="86" spans="20:22">
      <c r="T86" s="306"/>
      <c r="U86" s="306"/>
      <c r="V86" s="306"/>
    </row>
    <row r="87" spans="20:22">
      <c r="T87" s="306"/>
      <c r="U87" s="306"/>
      <c r="V87" s="306"/>
    </row>
    <row r="88" spans="20:22">
      <c r="T88" s="306"/>
      <c r="U88" s="306"/>
      <c r="V88" s="306"/>
    </row>
    <row r="89" spans="20:22">
      <c r="T89" s="306"/>
      <c r="U89" s="306"/>
      <c r="V89" s="306"/>
    </row>
    <row r="90" spans="20:22">
      <c r="T90" s="306"/>
      <c r="U90" s="306"/>
      <c r="V90" s="306"/>
    </row>
    <row r="91" spans="20:22">
      <c r="T91" s="306"/>
      <c r="U91" s="306"/>
      <c r="V91" s="306"/>
    </row>
    <row r="92" spans="20:22">
      <c r="T92" s="306"/>
      <c r="U92" s="306"/>
      <c r="V92" s="306"/>
    </row>
    <row r="93" spans="20:22">
      <c r="T93" s="306"/>
      <c r="U93" s="306"/>
      <c r="V93" s="306"/>
    </row>
    <row r="94" spans="20:22">
      <c r="T94" s="306"/>
      <c r="U94" s="306"/>
      <c r="V94" s="306"/>
    </row>
    <row r="95" spans="20:22">
      <c r="T95" s="306"/>
      <c r="U95" s="306"/>
      <c r="V95" s="306"/>
    </row>
    <row r="96" spans="20:22">
      <c r="T96" s="306"/>
      <c r="U96" s="306"/>
      <c r="V96" s="306"/>
    </row>
    <row r="97" spans="20:22">
      <c r="T97" s="306"/>
      <c r="U97" s="306"/>
      <c r="V97" s="306"/>
    </row>
    <row r="98" spans="20:22">
      <c r="T98" s="306"/>
      <c r="U98" s="306"/>
      <c r="V98" s="306"/>
    </row>
  </sheetData>
  <mergeCells count="62">
    <mergeCell ref="O5:O10"/>
    <mergeCell ref="P5:S6"/>
    <mergeCell ref="T5:T10"/>
    <mergeCell ref="U5:V6"/>
    <mergeCell ref="B4:S4"/>
    <mergeCell ref="T4:V4"/>
    <mergeCell ref="U7:U10"/>
    <mergeCell ref="V7:V10"/>
    <mergeCell ref="N7:N10"/>
    <mergeCell ref="M7:M10"/>
    <mergeCell ref="U3:V3"/>
    <mergeCell ref="P7:P10"/>
    <mergeCell ref="Q7:Q10"/>
    <mergeCell ref="R7:R10"/>
    <mergeCell ref="S7:S10"/>
    <mergeCell ref="A41:D41"/>
    <mergeCell ref="T73:U73"/>
    <mergeCell ref="T74:U74"/>
    <mergeCell ref="T75:U75"/>
    <mergeCell ref="T76:U76"/>
    <mergeCell ref="T63:U63"/>
    <mergeCell ref="T64:U64"/>
    <mergeCell ref="T65:U65"/>
    <mergeCell ref="T66:U66"/>
    <mergeCell ref="T67:U67"/>
    <mergeCell ref="T58:U58"/>
    <mergeCell ref="T59:U59"/>
    <mergeCell ref="T60:U60"/>
    <mergeCell ref="T61:U61"/>
    <mergeCell ref="T62:U62"/>
    <mergeCell ref="T53:U53"/>
    <mergeCell ref="T77:U77"/>
    <mergeCell ref="T68:U68"/>
    <mergeCell ref="T69:U69"/>
    <mergeCell ref="T70:U70"/>
    <mergeCell ref="T71:U71"/>
    <mergeCell ref="T72:U72"/>
    <mergeCell ref="T55:U55"/>
    <mergeCell ref="T56:U56"/>
    <mergeCell ref="T57:U57"/>
    <mergeCell ref="T48:U48"/>
    <mergeCell ref="T49:U49"/>
    <mergeCell ref="T50:U50"/>
    <mergeCell ref="T51:U51"/>
    <mergeCell ref="T52:U52"/>
    <mergeCell ref="T54:U54"/>
    <mergeCell ref="T44:U47"/>
    <mergeCell ref="A4:A10"/>
    <mergeCell ref="V44:V47"/>
    <mergeCell ref="B5:B10"/>
    <mergeCell ref="C5:I6"/>
    <mergeCell ref="J5:J10"/>
    <mergeCell ref="K5:N6"/>
    <mergeCell ref="T42:V43"/>
    <mergeCell ref="D7:D10"/>
    <mergeCell ref="E7:E10"/>
    <mergeCell ref="F7:F10"/>
    <mergeCell ref="G7:G10"/>
    <mergeCell ref="H7:H10"/>
    <mergeCell ref="I7:I10"/>
    <mergeCell ref="K7:K10"/>
    <mergeCell ref="L7:L10"/>
  </mergeCells>
  <phoneticPr fontId="3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4"/>
  <sheetViews>
    <sheetView workbookViewId="0">
      <selection activeCell="G11" sqref="G11"/>
    </sheetView>
  </sheetViews>
  <sheetFormatPr defaultRowHeight="16.5"/>
  <cols>
    <col min="1" max="1" width="12.875" customWidth="1"/>
    <col min="2" max="2" width="11.375" customWidth="1"/>
    <col min="3" max="3" width="12.75" customWidth="1"/>
    <col min="4" max="4" width="11" customWidth="1"/>
    <col min="5" max="5" width="12.875" customWidth="1"/>
    <col min="6" max="6" width="12.25" customWidth="1"/>
    <col min="7" max="7" width="17.875" customWidth="1"/>
    <col min="8" max="8" width="14.125" customWidth="1"/>
    <col min="9" max="10" width="13.125" customWidth="1"/>
    <col min="11" max="11" width="15.5" customWidth="1"/>
  </cols>
  <sheetData>
    <row r="1" spans="1:34" ht="24" customHeight="1">
      <c r="A1" s="142" t="s">
        <v>1008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34" ht="17.25" thickBo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34" ht="17.25" customHeight="1">
      <c r="A3" s="76" t="s">
        <v>584</v>
      </c>
      <c r="B3" s="77"/>
      <c r="C3" s="77"/>
      <c r="D3" s="77"/>
      <c r="E3" s="77"/>
      <c r="F3" s="77"/>
      <c r="G3" s="77"/>
      <c r="H3" s="77"/>
      <c r="I3" s="72"/>
      <c r="J3" s="1409" t="s">
        <v>566</v>
      </c>
      <c r="K3" s="1410"/>
    </row>
    <row r="4" spans="1:34" ht="34.5" customHeight="1">
      <c r="A4" s="1405" t="s">
        <v>596</v>
      </c>
      <c r="B4" s="1406" t="s">
        <v>585</v>
      </c>
      <c r="C4" s="1407" t="s">
        <v>586</v>
      </c>
      <c r="D4" s="1406" t="s">
        <v>921</v>
      </c>
      <c r="E4" s="1408"/>
      <c r="F4" s="1408"/>
      <c r="G4" s="1406" t="s">
        <v>587</v>
      </c>
      <c r="H4" s="1406" t="s">
        <v>588</v>
      </c>
      <c r="I4" s="1406" t="s">
        <v>589</v>
      </c>
      <c r="J4" s="1406" t="s">
        <v>590</v>
      </c>
      <c r="K4" s="1411" t="s">
        <v>591</v>
      </c>
    </row>
    <row r="5" spans="1:34" ht="48.75" customHeight="1">
      <c r="A5" s="1405"/>
      <c r="B5" s="1406"/>
      <c r="C5" s="1407"/>
      <c r="D5" s="339" t="s">
        <v>597</v>
      </c>
      <c r="E5" s="339" t="s">
        <v>592</v>
      </c>
      <c r="F5" s="339" t="s">
        <v>593</v>
      </c>
      <c r="G5" s="1406"/>
      <c r="H5" s="1406"/>
      <c r="I5" s="1406"/>
      <c r="J5" s="1406"/>
      <c r="K5" s="1411"/>
    </row>
    <row r="6" spans="1:34" ht="24" customHeight="1">
      <c r="A6" s="341" t="s">
        <v>5</v>
      </c>
      <c r="B6" s="340">
        <v>1648</v>
      </c>
      <c r="C6" s="338">
        <v>1641</v>
      </c>
      <c r="D6" s="338">
        <v>115</v>
      </c>
      <c r="E6" s="337"/>
      <c r="F6" s="337"/>
      <c r="G6" s="334">
        <v>60</v>
      </c>
      <c r="H6" s="334">
        <v>185</v>
      </c>
      <c r="I6" s="334">
        <v>948</v>
      </c>
      <c r="J6" s="334">
        <v>77</v>
      </c>
      <c r="K6" s="342">
        <v>7</v>
      </c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</row>
    <row r="7" spans="1:34" ht="24" customHeight="1">
      <c r="A7" s="163" t="s">
        <v>6</v>
      </c>
      <c r="B7" s="340">
        <v>1713</v>
      </c>
      <c r="C7" s="338">
        <v>1693</v>
      </c>
      <c r="D7" s="338">
        <v>117</v>
      </c>
      <c r="E7" s="337"/>
      <c r="F7" s="337"/>
      <c r="G7" s="144">
        <v>51</v>
      </c>
      <c r="H7" s="144">
        <v>637</v>
      </c>
      <c r="I7" s="144">
        <v>1092</v>
      </c>
      <c r="J7" s="144">
        <v>257</v>
      </c>
      <c r="K7" s="342">
        <v>8</v>
      </c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</row>
    <row r="8" spans="1:34" s="52" customFormat="1" ht="24" customHeight="1">
      <c r="A8" s="163" t="s">
        <v>7</v>
      </c>
      <c r="B8" s="340">
        <v>1686</v>
      </c>
      <c r="C8" s="338">
        <v>1678</v>
      </c>
      <c r="D8" s="338">
        <v>115</v>
      </c>
      <c r="E8" s="337"/>
      <c r="F8" s="337"/>
      <c r="G8" s="335">
        <v>48</v>
      </c>
      <c r="H8" s="335">
        <v>166</v>
      </c>
      <c r="I8" s="335">
        <v>1039</v>
      </c>
      <c r="J8" s="335">
        <v>253</v>
      </c>
      <c r="K8" s="342">
        <v>8</v>
      </c>
    </row>
    <row r="9" spans="1:34" ht="24" customHeight="1">
      <c r="A9" s="163" t="s">
        <v>8</v>
      </c>
      <c r="B9" s="340">
        <v>1735</v>
      </c>
      <c r="C9" s="338">
        <v>1727</v>
      </c>
      <c r="D9" s="338">
        <v>113</v>
      </c>
      <c r="E9" s="337"/>
      <c r="F9" s="337"/>
      <c r="G9" s="335">
        <v>48</v>
      </c>
      <c r="H9" s="335">
        <v>163</v>
      </c>
      <c r="I9" s="335">
        <v>1111</v>
      </c>
      <c r="J9" s="335">
        <v>235</v>
      </c>
      <c r="K9" s="342">
        <v>8</v>
      </c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</row>
    <row r="10" spans="1:34" ht="24" customHeight="1">
      <c r="A10" s="343" t="s">
        <v>9</v>
      </c>
      <c r="B10" s="340">
        <v>1798</v>
      </c>
      <c r="C10" s="338">
        <v>1790</v>
      </c>
      <c r="D10" s="338">
        <v>109</v>
      </c>
      <c r="E10" s="337"/>
      <c r="F10" s="337"/>
      <c r="G10" s="335">
        <v>47</v>
      </c>
      <c r="H10" s="336">
        <v>157</v>
      </c>
      <c r="I10" s="336">
        <v>1193</v>
      </c>
      <c r="J10" s="336">
        <v>225</v>
      </c>
      <c r="K10" s="342">
        <v>8</v>
      </c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</row>
    <row r="11" spans="1:34" ht="24" customHeight="1">
      <c r="A11" s="344" t="s">
        <v>556</v>
      </c>
      <c r="B11" s="1258">
        <v>1827</v>
      </c>
      <c r="C11" s="1259">
        <v>1827</v>
      </c>
      <c r="D11" s="1259">
        <v>106</v>
      </c>
      <c r="E11" s="1259">
        <v>106</v>
      </c>
      <c r="F11" s="1259">
        <v>0</v>
      </c>
      <c r="G11" s="1259">
        <v>47</v>
      </c>
      <c r="H11" s="1259">
        <v>163</v>
      </c>
      <c r="I11" s="1259">
        <v>1245</v>
      </c>
      <c r="J11" s="1259">
        <v>212</v>
      </c>
      <c r="K11" s="1260">
        <v>54</v>
      </c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</row>
    <row r="12" spans="1:34" ht="24" customHeight="1">
      <c r="A12" s="345"/>
      <c r="B12" s="1280">
        <f>SUM(B13:B35)</f>
        <v>1827</v>
      </c>
      <c r="C12" s="1281">
        <f t="shared" ref="C12:K12" si="0">SUM(C13:C35)</f>
        <v>1827</v>
      </c>
      <c r="D12" s="1281">
        <f t="shared" si="0"/>
        <v>106</v>
      </c>
      <c r="E12" s="1281">
        <f t="shared" si="0"/>
        <v>106</v>
      </c>
      <c r="F12" s="1281">
        <f t="shared" si="0"/>
        <v>0</v>
      </c>
      <c r="G12" s="1281">
        <f t="shared" si="0"/>
        <v>47</v>
      </c>
      <c r="H12" s="1281">
        <f t="shared" si="0"/>
        <v>163</v>
      </c>
      <c r="I12" s="1281">
        <f t="shared" si="0"/>
        <v>1245</v>
      </c>
      <c r="J12" s="1281">
        <f t="shared" si="0"/>
        <v>212</v>
      </c>
      <c r="K12" s="1282">
        <f t="shared" si="0"/>
        <v>54</v>
      </c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</row>
    <row r="13" spans="1:34" ht="24" customHeight="1">
      <c r="A13" s="163" t="s">
        <v>1045</v>
      </c>
      <c r="B13" s="340">
        <v>39</v>
      </c>
      <c r="C13" s="338">
        <f>D13+G13+H13+I13+J13+K13</f>
        <v>39</v>
      </c>
      <c r="D13" s="338">
        <v>4</v>
      </c>
      <c r="E13" s="338">
        <v>4</v>
      </c>
      <c r="F13" s="338">
        <v>0</v>
      </c>
      <c r="G13" s="338">
        <v>0</v>
      </c>
      <c r="H13" s="338">
        <v>7</v>
      </c>
      <c r="I13" s="338">
        <v>18</v>
      </c>
      <c r="J13" s="338">
        <v>5</v>
      </c>
      <c r="K13" s="342">
        <v>5</v>
      </c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</row>
    <row r="14" spans="1:34" ht="24" customHeight="1">
      <c r="A14" s="163" t="s">
        <v>11</v>
      </c>
      <c r="B14" s="340">
        <v>108</v>
      </c>
      <c r="C14" s="338">
        <f t="shared" ref="C14:C35" si="1">D14+G14+H14+I14+J14+K14</f>
        <v>108</v>
      </c>
      <c r="D14" s="338">
        <v>17</v>
      </c>
      <c r="E14" s="338">
        <v>17</v>
      </c>
      <c r="F14" s="338">
        <v>0</v>
      </c>
      <c r="G14" s="338">
        <v>3</v>
      </c>
      <c r="H14" s="338">
        <v>12</v>
      </c>
      <c r="I14" s="338">
        <v>67</v>
      </c>
      <c r="J14" s="338">
        <v>8</v>
      </c>
      <c r="K14" s="342">
        <v>1</v>
      </c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</row>
    <row r="15" spans="1:34" ht="24" customHeight="1">
      <c r="A15" s="163" t="s">
        <v>12</v>
      </c>
      <c r="B15" s="340">
        <v>47</v>
      </c>
      <c r="C15" s="338">
        <f t="shared" si="1"/>
        <v>47</v>
      </c>
      <c r="D15" s="338">
        <v>0</v>
      </c>
      <c r="E15" s="338">
        <v>0</v>
      </c>
      <c r="F15" s="338">
        <v>0</v>
      </c>
      <c r="G15" s="338">
        <v>0</v>
      </c>
      <c r="H15" s="338">
        <v>5</v>
      </c>
      <c r="I15" s="338">
        <v>34</v>
      </c>
      <c r="J15" s="338">
        <v>6</v>
      </c>
      <c r="K15" s="342">
        <v>2</v>
      </c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</row>
    <row r="16" spans="1:34" ht="24" customHeight="1">
      <c r="A16" s="163" t="s">
        <v>13</v>
      </c>
      <c r="B16" s="340">
        <v>44</v>
      </c>
      <c r="C16" s="338">
        <f t="shared" si="1"/>
        <v>44</v>
      </c>
      <c r="D16" s="338">
        <v>0</v>
      </c>
      <c r="E16" s="338">
        <v>0</v>
      </c>
      <c r="F16" s="338">
        <v>0</v>
      </c>
      <c r="G16" s="338">
        <v>1</v>
      </c>
      <c r="H16" s="338">
        <v>5</v>
      </c>
      <c r="I16" s="338">
        <v>27</v>
      </c>
      <c r="J16" s="338">
        <v>8</v>
      </c>
      <c r="K16" s="342">
        <v>3</v>
      </c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</row>
    <row r="17" spans="1:34" ht="24" customHeight="1">
      <c r="A17" s="163" t="s">
        <v>14</v>
      </c>
      <c r="B17" s="340">
        <v>48</v>
      </c>
      <c r="C17" s="338">
        <f t="shared" si="1"/>
        <v>48</v>
      </c>
      <c r="D17" s="338">
        <v>1</v>
      </c>
      <c r="E17" s="338">
        <v>1</v>
      </c>
      <c r="F17" s="338">
        <v>0</v>
      </c>
      <c r="G17" s="338">
        <v>1</v>
      </c>
      <c r="H17" s="338">
        <v>6</v>
      </c>
      <c r="I17" s="338">
        <v>35</v>
      </c>
      <c r="J17" s="338">
        <v>5</v>
      </c>
      <c r="K17" s="342">
        <v>0</v>
      </c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</row>
    <row r="18" spans="1:34" ht="24" customHeight="1">
      <c r="A18" s="163" t="s">
        <v>1047</v>
      </c>
      <c r="B18" s="340">
        <v>91</v>
      </c>
      <c r="C18" s="338">
        <f t="shared" si="1"/>
        <v>91</v>
      </c>
      <c r="D18" s="338">
        <v>17</v>
      </c>
      <c r="E18" s="338">
        <v>17</v>
      </c>
      <c r="F18" s="338">
        <v>0</v>
      </c>
      <c r="G18" s="338">
        <v>4</v>
      </c>
      <c r="H18" s="338">
        <v>16</v>
      </c>
      <c r="I18" s="338">
        <v>39</v>
      </c>
      <c r="J18" s="338">
        <v>8</v>
      </c>
      <c r="K18" s="342">
        <v>7</v>
      </c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</row>
    <row r="19" spans="1:34" ht="24" customHeight="1">
      <c r="A19" s="163" t="s">
        <v>16</v>
      </c>
      <c r="B19" s="340">
        <v>91</v>
      </c>
      <c r="C19" s="338">
        <f t="shared" si="1"/>
        <v>91</v>
      </c>
      <c r="D19" s="338">
        <v>4</v>
      </c>
      <c r="E19" s="338">
        <v>4</v>
      </c>
      <c r="F19" s="338">
        <v>0</v>
      </c>
      <c r="G19" s="338">
        <v>4</v>
      </c>
      <c r="H19" s="338">
        <v>8</v>
      </c>
      <c r="I19" s="338">
        <v>55</v>
      </c>
      <c r="J19" s="338">
        <v>16</v>
      </c>
      <c r="K19" s="342">
        <v>4</v>
      </c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</row>
    <row r="20" spans="1:34" ht="24" customHeight="1">
      <c r="A20" s="163" t="s">
        <v>17</v>
      </c>
      <c r="B20" s="340">
        <v>55</v>
      </c>
      <c r="C20" s="338">
        <f t="shared" si="1"/>
        <v>55</v>
      </c>
      <c r="D20" s="338">
        <v>3</v>
      </c>
      <c r="E20" s="338">
        <v>3</v>
      </c>
      <c r="F20" s="338">
        <v>0</v>
      </c>
      <c r="G20" s="338">
        <v>3</v>
      </c>
      <c r="H20" s="338">
        <v>7</v>
      </c>
      <c r="I20" s="338">
        <v>33</v>
      </c>
      <c r="J20" s="338">
        <v>7</v>
      </c>
      <c r="K20" s="342">
        <v>2</v>
      </c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</row>
    <row r="21" spans="1:34" ht="24" customHeight="1">
      <c r="A21" s="163" t="s">
        <v>18</v>
      </c>
      <c r="B21" s="340">
        <v>77</v>
      </c>
      <c r="C21" s="338">
        <f t="shared" si="1"/>
        <v>77</v>
      </c>
      <c r="D21" s="338">
        <v>0</v>
      </c>
      <c r="E21" s="338">
        <v>0</v>
      </c>
      <c r="F21" s="338">
        <v>0</v>
      </c>
      <c r="G21" s="338">
        <v>3</v>
      </c>
      <c r="H21" s="338">
        <v>10</v>
      </c>
      <c r="I21" s="338">
        <v>60</v>
      </c>
      <c r="J21" s="338">
        <v>3</v>
      </c>
      <c r="K21" s="342">
        <v>1</v>
      </c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</row>
    <row r="22" spans="1:34" ht="24" customHeight="1">
      <c r="A22" s="163" t="s">
        <v>19</v>
      </c>
      <c r="B22" s="340">
        <v>36</v>
      </c>
      <c r="C22" s="338">
        <f t="shared" si="1"/>
        <v>36</v>
      </c>
      <c r="D22" s="338">
        <v>5</v>
      </c>
      <c r="E22" s="338">
        <v>5</v>
      </c>
      <c r="F22" s="338">
        <v>0</v>
      </c>
      <c r="G22" s="338">
        <v>1</v>
      </c>
      <c r="H22" s="338">
        <v>3</v>
      </c>
      <c r="I22" s="338">
        <v>18</v>
      </c>
      <c r="J22" s="338">
        <v>6</v>
      </c>
      <c r="K22" s="342">
        <v>3</v>
      </c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</row>
    <row r="23" spans="1:34" ht="24" customHeight="1">
      <c r="A23" s="163" t="s">
        <v>20</v>
      </c>
      <c r="B23" s="340">
        <v>84</v>
      </c>
      <c r="C23" s="338">
        <f t="shared" si="1"/>
        <v>84</v>
      </c>
      <c r="D23" s="338">
        <v>14</v>
      </c>
      <c r="E23" s="338">
        <v>14</v>
      </c>
      <c r="F23" s="338">
        <v>0</v>
      </c>
      <c r="G23" s="338">
        <v>2</v>
      </c>
      <c r="H23" s="338">
        <v>3</v>
      </c>
      <c r="I23" s="338">
        <v>56</v>
      </c>
      <c r="J23" s="338">
        <v>8</v>
      </c>
      <c r="K23" s="342">
        <v>1</v>
      </c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</row>
    <row r="24" spans="1:34" ht="24" customHeight="1">
      <c r="A24" s="163" t="s">
        <v>21</v>
      </c>
      <c r="B24" s="340">
        <v>43</v>
      </c>
      <c r="C24" s="338">
        <f t="shared" si="1"/>
        <v>43</v>
      </c>
      <c r="D24" s="338">
        <v>0</v>
      </c>
      <c r="E24" s="338">
        <v>0</v>
      </c>
      <c r="F24" s="338">
        <v>0</v>
      </c>
      <c r="G24" s="338">
        <v>2</v>
      </c>
      <c r="H24" s="338">
        <v>4</v>
      </c>
      <c r="I24" s="338">
        <v>28</v>
      </c>
      <c r="J24" s="338">
        <v>9</v>
      </c>
      <c r="K24" s="342">
        <v>0</v>
      </c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</row>
    <row r="25" spans="1:34" ht="24" customHeight="1">
      <c r="A25" s="163" t="s">
        <v>1049</v>
      </c>
      <c r="B25" s="340">
        <v>113</v>
      </c>
      <c r="C25" s="338">
        <f t="shared" si="1"/>
        <v>113</v>
      </c>
      <c r="D25" s="338">
        <v>10</v>
      </c>
      <c r="E25" s="338">
        <v>10</v>
      </c>
      <c r="F25" s="338">
        <v>0</v>
      </c>
      <c r="G25" s="338">
        <v>3</v>
      </c>
      <c r="H25" s="338">
        <v>10</v>
      </c>
      <c r="I25" s="338">
        <v>72</v>
      </c>
      <c r="J25" s="338">
        <v>13</v>
      </c>
      <c r="K25" s="342">
        <v>5</v>
      </c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</row>
    <row r="26" spans="1:34" ht="24" customHeight="1">
      <c r="A26" s="163" t="s">
        <v>1051</v>
      </c>
      <c r="B26" s="340">
        <v>24</v>
      </c>
      <c r="C26" s="338">
        <f t="shared" si="1"/>
        <v>24</v>
      </c>
      <c r="D26" s="338">
        <v>0</v>
      </c>
      <c r="E26" s="338">
        <v>0</v>
      </c>
      <c r="F26" s="338">
        <v>0</v>
      </c>
      <c r="G26" s="338">
        <v>1</v>
      </c>
      <c r="H26" s="338">
        <v>3</v>
      </c>
      <c r="I26" s="338">
        <v>14</v>
      </c>
      <c r="J26" s="338">
        <v>5</v>
      </c>
      <c r="K26" s="342">
        <v>1</v>
      </c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</row>
    <row r="27" spans="1:34" ht="24" customHeight="1">
      <c r="A27" s="163" t="s">
        <v>24</v>
      </c>
      <c r="B27" s="340">
        <v>84</v>
      </c>
      <c r="C27" s="338">
        <f t="shared" si="1"/>
        <v>84</v>
      </c>
      <c r="D27" s="338">
        <v>1</v>
      </c>
      <c r="E27" s="338">
        <v>1</v>
      </c>
      <c r="F27" s="338">
        <v>0</v>
      </c>
      <c r="G27" s="338">
        <v>2</v>
      </c>
      <c r="H27" s="338">
        <v>6</v>
      </c>
      <c r="I27" s="338">
        <v>64</v>
      </c>
      <c r="J27" s="338">
        <v>10</v>
      </c>
      <c r="K27" s="342">
        <v>1</v>
      </c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</row>
    <row r="28" spans="1:34" ht="24" customHeight="1">
      <c r="A28" s="163" t="s">
        <v>1053</v>
      </c>
      <c r="B28" s="340">
        <v>67</v>
      </c>
      <c r="C28" s="338">
        <f t="shared" si="1"/>
        <v>67</v>
      </c>
      <c r="D28" s="338">
        <v>5</v>
      </c>
      <c r="E28" s="338">
        <v>5</v>
      </c>
      <c r="F28" s="338">
        <v>0</v>
      </c>
      <c r="G28" s="338">
        <v>2</v>
      </c>
      <c r="H28" s="338">
        <v>6</v>
      </c>
      <c r="I28" s="338">
        <v>43</v>
      </c>
      <c r="J28" s="338">
        <v>10</v>
      </c>
      <c r="K28" s="342">
        <v>1</v>
      </c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</row>
    <row r="29" spans="1:34" ht="24" customHeight="1">
      <c r="A29" s="163" t="s">
        <v>26</v>
      </c>
      <c r="B29" s="340">
        <v>160</v>
      </c>
      <c r="C29" s="338">
        <f t="shared" si="1"/>
        <v>160</v>
      </c>
      <c r="D29" s="338">
        <v>2</v>
      </c>
      <c r="E29" s="338">
        <v>2</v>
      </c>
      <c r="F29" s="338">
        <v>0</v>
      </c>
      <c r="G29" s="338">
        <v>5</v>
      </c>
      <c r="H29" s="338">
        <v>13</v>
      </c>
      <c r="I29" s="338">
        <v>121</v>
      </c>
      <c r="J29" s="338">
        <v>17</v>
      </c>
      <c r="K29" s="342">
        <v>2</v>
      </c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</row>
    <row r="30" spans="1:34" ht="24" customHeight="1">
      <c r="A30" s="163" t="s">
        <v>27</v>
      </c>
      <c r="B30" s="340">
        <v>59</v>
      </c>
      <c r="C30" s="338">
        <f t="shared" si="1"/>
        <v>59</v>
      </c>
      <c r="D30" s="338">
        <v>6</v>
      </c>
      <c r="E30" s="338">
        <v>6</v>
      </c>
      <c r="F30" s="338">
        <v>0</v>
      </c>
      <c r="G30" s="338">
        <v>1</v>
      </c>
      <c r="H30" s="338">
        <v>6</v>
      </c>
      <c r="I30" s="338">
        <v>39</v>
      </c>
      <c r="J30" s="338">
        <v>7</v>
      </c>
      <c r="K30" s="342">
        <v>0</v>
      </c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</row>
    <row r="31" spans="1:34" ht="24" customHeight="1">
      <c r="A31" s="163" t="s">
        <v>1055</v>
      </c>
      <c r="B31" s="340">
        <v>119</v>
      </c>
      <c r="C31" s="338">
        <f t="shared" si="1"/>
        <v>119</v>
      </c>
      <c r="D31" s="338">
        <v>0</v>
      </c>
      <c r="E31" s="338">
        <v>0</v>
      </c>
      <c r="F31" s="338">
        <v>0</v>
      </c>
      <c r="G31" s="338">
        <v>3</v>
      </c>
      <c r="H31" s="338">
        <v>9</v>
      </c>
      <c r="I31" s="338">
        <v>91</v>
      </c>
      <c r="J31" s="338">
        <v>13</v>
      </c>
      <c r="K31" s="342">
        <v>3</v>
      </c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</row>
    <row r="32" spans="1:34" ht="24" customHeight="1">
      <c r="A32" s="163" t="s">
        <v>1057</v>
      </c>
      <c r="B32" s="340">
        <v>96</v>
      </c>
      <c r="C32" s="338">
        <f t="shared" si="1"/>
        <v>96</v>
      </c>
      <c r="D32" s="338">
        <v>5</v>
      </c>
      <c r="E32" s="338">
        <v>5</v>
      </c>
      <c r="F32" s="338">
        <v>0</v>
      </c>
      <c r="G32" s="338">
        <v>1</v>
      </c>
      <c r="H32" s="338">
        <v>5</v>
      </c>
      <c r="I32" s="338">
        <v>67</v>
      </c>
      <c r="J32" s="338">
        <v>13</v>
      </c>
      <c r="K32" s="342">
        <v>5</v>
      </c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</row>
    <row r="33" spans="1:34" ht="24" customHeight="1">
      <c r="A33" s="163" t="s">
        <v>1059</v>
      </c>
      <c r="B33" s="340">
        <v>126</v>
      </c>
      <c r="C33" s="338">
        <f t="shared" si="1"/>
        <v>126</v>
      </c>
      <c r="D33" s="338">
        <v>0</v>
      </c>
      <c r="E33" s="338">
        <v>0</v>
      </c>
      <c r="F33" s="338">
        <v>0</v>
      </c>
      <c r="G33" s="338">
        <v>3</v>
      </c>
      <c r="H33" s="338">
        <v>10</v>
      </c>
      <c r="I33" s="338">
        <v>96</v>
      </c>
      <c r="J33" s="338">
        <v>12</v>
      </c>
      <c r="K33" s="342">
        <v>5</v>
      </c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</row>
    <row r="34" spans="1:34" ht="24" customHeight="1">
      <c r="A34" s="163" t="s">
        <v>1061</v>
      </c>
      <c r="B34" s="1283">
        <v>133</v>
      </c>
      <c r="C34" s="338">
        <f t="shared" si="1"/>
        <v>133</v>
      </c>
      <c r="D34" s="1284">
        <v>12</v>
      </c>
      <c r="E34" s="1284">
        <v>12</v>
      </c>
      <c r="F34" s="1284">
        <v>0</v>
      </c>
      <c r="G34" s="1284">
        <v>1</v>
      </c>
      <c r="H34" s="1284">
        <v>5</v>
      </c>
      <c r="I34" s="1284">
        <v>105</v>
      </c>
      <c r="J34" s="1284">
        <v>10</v>
      </c>
      <c r="K34" s="1285">
        <v>0</v>
      </c>
    </row>
    <row r="35" spans="1:34" ht="24" customHeight="1">
      <c r="A35" s="164" t="s">
        <v>1063</v>
      </c>
      <c r="B35" s="1286">
        <v>83</v>
      </c>
      <c r="C35" s="1287">
        <f t="shared" si="1"/>
        <v>83</v>
      </c>
      <c r="D35" s="1287">
        <v>0</v>
      </c>
      <c r="E35" s="1287">
        <v>0</v>
      </c>
      <c r="F35" s="1288">
        <v>0</v>
      </c>
      <c r="G35" s="1288">
        <v>1</v>
      </c>
      <c r="H35" s="1288">
        <v>4</v>
      </c>
      <c r="I35" s="1288">
        <v>63</v>
      </c>
      <c r="J35" s="1288">
        <v>13</v>
      </c>
      <c r="K35" s="1289">
        <v>2</v>
      </c>
    </row>
    <row r="36" spans="1:34">
      <c r="A36" s="47" t="s">
        <v>594</v>
      </c>
      <c r="B36" s="48"/>
      <c r="C36" s="48"/>
      <c r="D36" s="48"/>
      <c r="E36" s="48"/>
      <c r="F36" s="48"/>
      <c r="G36" s="48"/>
      <c r="H36" s="48"/>
      <c r="I36" s="48"/>
      <c r="J36" s="48"/>
      <c r="K36" s="78"/>
    </row>
    <row r="37" spans="1:34">
      <c r="A37" s="47" t="s">
        <v>595</v>
      </c>
      <c r="B37" s="48"/>
      <c r="C37" s="48"/>
      <c r="D37" s="48"/>
      <c r="E37" s="48"/>
      <c r="F37" s="48"/>
      <c r="G37" s="48"/>
      <c r="H37" s="48"/>
      <c r="I37" s="48"/>
      <c r="J37" s="48"/>
      <c r="K37" s="78"/>
    </row>
    <row r="38" spans="1:34" ht="17.25" thickBot="1">
      <c r="A38" s="79" t="s">
        <v>922</v>
      </c>
      <c r="B38" s="80"/>
      <c r="C38" s="80"/>
      <c r="D38" s="80"/>
      <c r="E38" s="80"/>
      <c r="F38" s="80"/>
      <c r="G38" s="67"/>
      <c r="H38" s="67"/>
      <c r="I38" s="67"/>
      <c r="J38" s="67"/>
      <c r="K38" s="195"/>
    </row>
    <row r="45" spans="1:34" ht="39" customHeight="1"/>
    <row r="46" spans="1:34" ht="42.75" customHeight="1"/>
    <row r="47" spans="1:34" s="52" customForma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</row>
    <row r="48" spans="1:34" s="52" customForma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</row>
    <row r="49" spans="1:34" s="52" customForma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</row>
    <row r="50" spans="1:34" s="52" customForma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</row>
    <row r="51" spans="1:34" s="52" customForma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</row>
    <row r="52" spans="1:34" s="52" customForma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</row>
    <row r="53" spans="1:34" s="52" customForma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</row>
    <row r="54" spans="1:34" s="52" customForma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</row>
    <row r="55" spans="1:34" s="52" customForma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</row>
    <row r="56" spans="1:34" s="52" customForma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</row>
    <row r="57" spans="1:34" s="52" customForma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</row>
    <row r="58" spans="1:34" s="52" customForma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</row>
    <row r="59" spans="1:34" s="52" customForma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</row>
    <row r="60" spans="1:34" s="52" customForma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</row>
    <row r="61" spans="1:34" s="52" customForma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</row>
    <row r="62" spans="1:34" s="52" customForma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</row>
    <row r="63" spans="1:34" s="52" customForma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</row>
    <row r="64" spans="1:34" s="52" customForma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</row>
    <row r="65" spans="1:34" s="52" customForma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</row>
    <row r="66" spans="1:34" s="52" customForma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</row>
    <row r="67" spans="1:34" s="52" customForma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</row>
    <row r="68" spans="1:34" s="52" customForma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</row>
    <row r="69" spans="1:34" s="52" customForma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</row>
    <row r="70" spans="1:34" s="52" customForma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</row>
    <row r="71" spans="1:34" s="52" customForma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</row>
    <row r="72" spans="1:34" s="52" customForma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</row>
    <row r="73" spans="1:34" s="52" customForma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</row>
    <row r="74" spans="1:34" s="52" customForma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</row>
  </sheetData>
  <mergeCells count="10">
    <mergeCell ref="A4:A5"/>
    <mergeCell ref="B4:B5"/>
    <mergeCell ref="C4:C5"/>
    <mergeCell ref="D4:F4"/>
    <mergeCell ref="J3:K3"/>
    <mergeCell ref="G4:G5"/>
    <mergeCell ref="H4:H5"/>
    <mergeCell ref="I4:I5"/>
    <mergeCell ref="J4:J5"/>
    <mergeCell ref="K4:K5"/>
  </mergeCells>
  <phoneticPr fontId="3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"/>
  <sheetViews>
    <sheetView workbookViewId="0"/>
  </sheetViews>
  <sheetFormatPr defaultRowHeight="16.5"/>
  <cols>
    <col min="2" max="28" width="9.625" customWidth="1"/>
  </cols>
  <sheetData>
    <row r="1" spans="1:28" ht="24" customHeight="1">
      <c r="A1" s="142" t="s">
        <v>1009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53"/>
      <c r="V1" s="53"/>
      <c r="W1" s="53"/>
      <c r="X1" s="53"/>
      <c r="Y1" s="53"/>
      <c r="Z1" s="53"/>
      <c r="AA1" s="53"/>
      <c r="AB1" s="53"/>
    </row>
    <row r="2" spans="1:28" ht="17.25" thickBo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53"/>
      <c r="V2" s="53"/>
      <c r="W2" s="53"/>
      <c r="X2" s="53"/>
      <c r="Y2" s="53"/>
      <c r="Z2" s="53"/>
      <c r="AA2" s="53"/>
      <c r="AB2" s="53"/>
    </row>
    <row r="3" spans="1:28">
      <c r="A3" s="351" t="s">
        <v>598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3"/>
      <c r="O3" s="353"/>
      <c r="P3" s="353"/>
      <c r="Q3" s="353"/>
      <c r="R3" s="353"/>
      <c r="S3" s="353"/>
      <c r="T3" s="353"/>
      <c r="U3" s="353"/>
      <c r="V3" s="353"/>
      <c r="W3" s="353"/>
      <c r="X3" s="353"/>
      <c r="Y3" s="353"/>
      <c r="Z3" s="353"/>
      <c r="AA3" s="353"/>
      <c r="AB3" s="354" t="s">
        <v>599</v>
      </c>
    </row>
    <row r="4" spans="1:28" ht="37.5" customHeight="1">
      <c r="A4" s="1412" t="s">
        <v>924</v>
      </c>
      <c r="B4" s="1322" t="s">
        <v>600</v>
      </c>
      <c r="C4" s="1322"/>
      <c r="D4" s="1322"/>
      <c r="E4" s="1322" t="s">
        <v>616</v>
      </c>
      <c r="F4" s="1322"/>
      <c r="G4" s="1322"/>
      <c r="H4" s="1322" t="s">
        <v>612</v>
      </c>
      <c r="I4" s="1322"/>
      <c r="J4" s="1322"/>
      <c r="K4" s="1322" t="s">
        <v>613</v>
      </c>
      <c r="L4" s="1322"/>
      <c r="M4" s="1322"/>
      <c r="N4" s="1322" t="s">
        <v>601</v>
      </c>
      <c r="O4" s="1322"/>
      <c r="P4" s="1322"/>
      <c r="Q4" s="1322" t="s">
        <v>620</v>
      </c>
      <c r="R4" s="1322"/>
      <c r="S4" s="1322"/>
      <c r="T4" s="1322" t="s">
        <v>621</v>
      </c>
      <c r="U4" s="1322"/>
      <c r="V4" s="1322"/>
      <c r="W4" s="1322" t="s">
        <v>615</v>
      </c>
      <c r="X4" s="1322"/>
      <c r="Y4" s="1322"/>
      <c r="Z4" s="1322" t="s">
        <v>614</v>
      </c>
      <c r="AA4" s="1322"/>
      <c r="AB4" s="1317"/>
    </row>
    <row r="5" spans="1:28" ht="21.75" customHeight="1">
      <c r="A5" s="1413"/>
      <c r="B5" s="1415" t="s">
        <v>602</v>
      </c>
      <c r="C5" s="1415"/>
      <c r="D5" s="1415"/>
      <c r="E5" s="1322" t="s">
        <v>603</v>
      </c>
      <c r="F5" s="1322"/>
      <c r="G5" s="1322"/>
      <c r="H5" s="1322" t="s">
        <v>604</v>
      </c>
      <c r="I5" s="1322"/>
      <c r="J5" s="1322"/>
      <c r="K5" s="1322" t="s">
        <v>605</v>
      </c>
      <c r="L5" s="1322"/>
      <c r="M5" s="1322"/>
      <c r="N5" s="1322" t="s">
        <v>606</v>
      </c>
      <c r="O5" s="1322"/>
      <c r="P5" s="1322"/>
      <c r="Q5" s="1322" t="s">
        <v>607</v>
      </c>
      <c r="R5" s="1322"/>
      <c r="S5" s="1322"/>
      <c r="T5" s="1322" t="s">
        <v>608</v>
      </c>
      <c r="U5" s="1322"/>
      <c r="V5" s="1322"/>
      <c r="W5" s="1322" t="s">
        <v>609</v>
      </c>
      <c r="X5" s="1322"/>
      <c r="Y5" s="1322"/>
      <c r="Z5" s="1322" t="s">
        <v>610</v>
      </c>
      <c r="AA5" s="1322"/>
      <c r="AB5" s="1317"/>
    </row>
    <row r="6" spans="1:28" ht="30.75" customHeight="1">
      <c r="A6" s="1414"/>
      <c r="B6" s="170" t="s">
        <v>619</v>
      </c>
      <c r="C6" s="170" t="s">
        <v>617</v>
      </c>
      <c r="D6" s="170" t="s">
        <v>618</v>
      </c>
      <c r="E6" s="170" t="s">
        <v>619</v>
      </c>
      <c r="F6" s="170" t="s">
        <v>617</v>
      </c>
      <c r="G6" s="170" t="s">
        <v>618</v>
      </c>
      <c r="H6" s="170" t="s">
        <v>619</v>
      </c>
      <c r="I6" s="170" t="s">
        <v>617</v>
      </c>
      <c r="J6" s="170" t="s">
        <v>618</v>
      </c>
      <c r="K6" s="170" t="s">
        <v>619</v>
      </c>
      <c r="L6" s="170" t="s">
        <v>617</v>
      </c>
      <c r="M6" s="170" t="s">
        <v>618</v>
      </c>
      <c r="N6" s="170" t="s">
        <v>619</v>
      </c>
      <c r="O6" s="170" t="s">
        <v>617</v>
      </c>
      <c r="P6" s="170" t="s">
        <v>618</v>
      </c>
      <c r="Q6" s="170" t="s">
        <v>619</v>
      </c>
      <c r="R6" s="170" t="s">
        <v>617</v>
      </c>
      <c r="S6" s="170" t="s">
        <v>618</v>
      </c>
      <c r="T6" s="170" t="s">
        <v>619</v>
      </c>
      <c r="U6" s="170" t="s">
        <v>617</v>
      </c>
      <c r="V6" s="170" t="s">
        <v>618</v>
      </c>
      <c r="W6" s="170" t="s">
        <v>619</v>
      </c>
      <c r="X6" s="170" t="s">
        <v>617</v>
      </c>
      <c r="Y6" s="170" t="s">
        <v>618</v>
      </c>
      <c r="Z6" s="170" t="s">
        <v>619</v>
      </c>
      <c r="AA6" s="170" t="s">
        <v>617</v>
      </c>
      <c r="AB6" s="209" t="s">
        <v>618</v>
      </c>
    </row>
    <row r="7" spans="1:28" s="39" customFormat="1" ht="24" customHeight="1">
      <c r="A7" s="210" t="s">
        <v>5</v>
      </c>
      <c r="B7" s="166">
        <v>3683</v>
      </c>
      <c r="C7" s="348"/>
      <c r="D7" s="348"/>
      <c r="E7" s="166">
        <v>11621</v>
      </c>
      <c r="F7" s="348"/>
      <c r="G7" s="348"/>
      <c r="H7" s="165">
        <v>19821</v>
      </c>
      <c r="I7" s="348"/>
      <c r="J7" s="348"/>
      <c r="K7" s="166">
        <v>16041</v>
      </c>
      <c r="L7" s="348"/>
      <c r="M7" s="348"/>
      <c r="N7" s="348">
        <v>11485</v>
      </c>
      <c r="O7" s="348"/>
      <c r="P7" s="348"/>
      <c r="Q7" s="348">
        <v>15335</v>
      </c>
      <c r="R7" s="348"/>
      <c r="S7" s="348"/>
      <c r="T7" s="166">
        <v>8286</v>
      </c>
      <c r="U7" s="348"/>
      <c r="V7" s="348"/>
      <c r="W7" s="166">
        <v>4107</v>
      </c>
      <c r="X7" s="348"/>
      <c r="Y7" s="348"/>
      <c r="Z7" s="166">
        <v>15644</v>
      </c>
      <c r="AA7" s="348"/>
      <c r="AB7" s="349"/>
    </row>
    <row r="8" spans="1:28" s="39" customFormat="1" ht="24" customHeight="1">
      <c r="A8" s="191" t="s">
        <v>6</v>
      </c>
      <c r="B8" s="166">
        <v>3779</v>
      </c>
      <c r="C8" s="348"/>
      <c r="D8" s="348"/>
      <c r="E8" s="166">
        <v>19532</v>
      </c>
      <c r="F8" s="348"/>
      <c r="G8" s="348"/>
      <c r="H8" s="165">
        <v>20376</v>
      </c>
      <c r="I8" s="348"/>
      <c r="J8" s="348"/>
      <c r="K8" s="166">
        <v>16384</v>
      </c>
      <c r="L8" s="348"/>
      <c r="M8" s="348"/>
      <c r="N8" s="348">
        <v>15753</v>
      </c>
      <c r="O8" s="348"/>
      <c r="P8" s="348"/>
      <c r="Q8" s="348">
        <v>26740</v>
      </c>
      <c r="R8" s="348"/>
      <c r="S8" s="348"/>
      <c r="T8" s="166">
        <v>9543</v>
      </c>
      <c r="U8" s="348"/>
      <c r="V8" s="348"/>
      <c r="W8" s="166">
        <v>4625</v>
      </c>
      <c r="X8" s="348"/>
      <c r="Y8" s="348"/>
      <c r="Z8" s="166">
        <v>17049</v>
      </c>
      <c r="AA8" s="348"/>
      <c r="AB8" s="349"/>
    </row>
    <row r="9" spans="1:28" s="39" customFormat="1" ht="24" customHeight="1">
      <c r="A9" s="191" t="s">
        <v>7</v>
      </c>
      <c r="B9" s="166">
        <v>3878</v>
      </c>
      <c r="C9" s="348"/>
      <c r="D9" s="348"/>
      <c r="E9" s="166">
        <v>19160</v>
      </c>
      <c r="F9" s="348"/>
      <c r="G9" s="348"/>
      <c r="H9" s="165"/>
      <c r="I9" s="348"/>
      <c r="J9" s="348"/>
      <c r="K9" s="166">
        <v>15590</v>
      </c>
      <c r="L9" s="348"/>
      <c r="M9" s="348"/>
      <c r="N9" s="348">
        <v>15428</v>
      </c>
      <c r="O9" s="348"/>
      <c r="P9" s="348"/>
      <c r="Q9" s="348">
        <v>20098</v>
      </c>
      <c r="R9" s="348"/>
      <c r="S9" s="348"/>
      <c r="T9" s="166">
        <v>8064</v>
      </c>
      <c r="U9" s="348"/>
      <c r="V9" s="348"/>
      <c r="W9" s="166">
        <v>4552</v>
      </c>
      <c r="X9" s="348"/>
      <c r="Y9" s="348"/>
      <c r="Z9" s="166">
        <v>15251</v>
      </c>
      <c r="AA9" s="348"/>
      <c r="AB9" s="349"/>
    </row>
    <row r="10" spans="1:28" s="39" customFormat="1" ht="24" customHeight="1">
      <c r="A10" s="191" t="s">
        <v>8</v>
      </c>
      <c r="B10" s="166">
        <v>3864</v>
      </c>
      <c r="C10" s="348"/>
      <c r="D10" s="348"/>
      <c r="E10" s="166">
        <v>20666</v>
      </c>
      <c r="F10" s="348"/>
      <c r="G10" s="348"/>
      <c r="H10" s="165">
        <v>19868</v>
      </c>
      <c r="I10" s="348"/>
      <c r="J10" s="348"/>
      <c r="K10" s="166">
        <v>15506</v>
      </c>
      <c r="L10" s="348"/>
      <c r="M10" s="348"/>
      <c r="N10" s="348">
        <v>15511</v>
      </c>
      <c r="O10" s="348"/>
      <c r="P10" s="348"/>
      <c r="Q10" s="348">
        <v>22336</v>
      </c>
      <c r="R10" s="348"/>
      <c r="S10" s="348"/>
      <c r="T10" s="166">
        <v>8393</v>
      </c>
      <c r="U10" s="348"/>
      <c r="V10" s="348"/>
      <c r="W10" s="166">
        <v>4841</v>
      </c>
      <c r="X10" s="348"/>
      <c r="Y10" s="348"/>
      <c r="Z10" s="166">
        <v>16414</v>
      </c>
      <c r="AA10" s="348"/>
      <c r="AB10" s="349"/>
    </row>
    <row r="11" spans="1:28" s="39" customFormat="1" ht="24" customHeight="1">
      <c r="A11" s="192" t="s">
        <v>9</v>
      </c>
      <c r="B11" s="680">
        <v>1962</v>
      </c>
      <c r="C11" s="348"/>
      <c r="D11" s="348"/>
      <c r="E11" s="680">
        <v>14352</v>
      </c>
      <c r="F11" s="348"/>
      <c r="G11" s="348"/>
      <c r="H11" s="679">
        <v>16534</v>
      </c>
      <c r="I11" s="348"/>
      <c r="J11" s="348"/>
      <c r="K11" s="680">
        <v>12544</v>
      </c>
      <c r="L11" s="348"/>
      <c r="M11" s="348"/>
      <c r="N11" s="348">
        <v>13412</v>
      </c>
      <c r="O11" s="348"/>
      <c r="P11" s="348"/>
      <c r="Q11" s="348">
        <v>16482</v>
      </c>
      <c r="R11" s="348"/>
      <c r="S11" s="348"/>
      <c r="T11" s="680">
        <v>8024</v>
      </c>
      <c r="U11" s="348"/>
      <c r="V11" s="348"/>
      <c r="W11" s="680">
        <v>3638</v>
      </c>
      <c r="X11" s="348"/>
      <c r="Y11" s="348"/>
      <c r="Z11" s="680">
        <v>15475</v>
      </c>
      <c r="AA11" s="348"/>
      <c r="AB11" s="349"/>
    </row>
    <row r="12" spans="1:28" ht="24" customHeight="1">
      <c r="A12" s="323" t="s">
        <v>556</v>
      </c>
      <c r="B12" s="1199">
        <v>2798</v>
      </c>
      <c r="C12" s="1200">
        <v>1431</v>
      </c>
      <c r="D12" s="1200">
        <v>1367</v>
      </c>
      <c r="E12" s="1201">
        <v>16060</v>
      </c>
      <c r="F12" s="1200">
        <v>7416</v>
      </c>
      <c r="G12" s="1200">
        <v>8644</v>
      </c>
      <c r="H12" s="1199">
        <v>17116</v>
      </c>
      <c r="I12" s="1200">
        <v>8637</v>
      </c>
      <c r="J12" s="1200">
        <v>8479</v>
      </c>
      <c r="K12" s="1201">
        <v>14166</v>
      </c>
      <c r="L12" s="1200">
        <v>7153</v>
      </c>
      <c r="M12" s="1200">
        <v>7013</v>
      </c>
      <c r="N12" s="1200">
        <v>12113</v>
      </c>
      <c r="O12" s="1200">
        <v>6124</v>
      </c>
      <c r="P12" s="1200">
        <v>5989</v>
      </c>
      <c r="Q12" s="1200">
        <v>14908</v>
      </c>
      <c r="R12" s="1200">
        <v>7183</v>
      </c>
      <c r="S12" s="1200">
        <v>7725</v>
      </c>
      <c r="T12" s="1201">
        <v>8658</v>
      </c>
      <c r="U12" s="1200">
        <v>3946</v>
      </c>
      <c r="V12" s="1200">
        <v>4712</v>
      </c>
      <c r="W12" s="1201">
        <v>5327</v>
      </c>
      <c r="X12" s="1200">
        <v>2397</v>
      </c>
      <c r="Y12" s="1200">
        <v>2930</v>
      </c>
      <c r="Z12" s="1201">
        <v>15211</v>
      </c>
      <c r="AA12" s="1200">
        <v>7577</v>
      </c>
      <c r="AB12" s="1202">
        <v>7634</v>
      </c>
    </row>
    <row r="13" spans="1:28" ht="17.25" thickBot="1">
      <c r="A13" s="355" t="s">
        <v>925</v>
      </c>
      <c r="B13" s="356"/>
      <c r="C13" s="356"/>
      <c r="D13" s="356"/>
      <c r="E13" s="356"/>
      <c r="F13" s="356"/>
      <c r="G13" s="356"/>
      <c r="H13" s="356"/>
      <c r="I13" s="356"/>
      <c r="J13" s="356"/>
      <c r="K13" s="356"/>
      <c r="L13" s="356"/>
      <c r="M13" s="356"/>
      <c r="N13" s="357"/>
      <c r="O13" s="358"/>
      <c r="P13" s="358"/>
      <c r="Q13" s="358"/>
      <c r="R13" s="358"/>
      <c r="S13" s="358"/>
      <c r="T13" s="358"/>
      <c r="U13" s="358"/>
      <c r="V13" s="358"/>
      <c r="W13" s="358"/>
      <c r="X13" s="358"/>
      <c r="Y13" s="358"/>
      <c r="Z13" s="358"/>
      <c r="AA13" s="358"/>
      <c r="AB13" s="359" t="s">
        <v>611</v>
      </c>
    </row>
  </sheetData>
  <mergeCells count="19">
    <mergeCell ref="A4:A6"/>
    <mergeCell ref="T4:V4"/>
    <mergeCell ref="W4:Y4"/>
    <mergeCell ref="Z4:AB4"/>
    <mergeCell ref="B5:D5"/>
    <mergeCell ref="E5:G5"/>
    <mergeCell ref="H5:J5"/>
    <mergeCell ref="K5:M5"/>
    <mergeCell ref="N5:P5"/>
    <mergeCell ref="Q5:S5"/>
    <mergeCell ref="T5:V5"/>
    <mergeCell ref="B4:D4"/>
    <mergeCell ref="E4:G4"/>
    <mergeCell ref="H4:J4"/>
    <mergeCell ref="K4:M4"/>
    <mergeCell ref="N4:P4"/>
    <mergeCell ref="Q4:S4"/>
    <mergeCell ref="W5:Y5"/>
    <mergeCell ref="Z5:AB5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44</vt:i4>
      </vt:variant>
    </vt:vector>
  </HeadingPairs>
  <TitlesOfParts>
    <vt:vector size="44" baseType="lpstr">
      <vt:lpstr>목차</vt:lpstr>
      <vt:lpstr>ⅩⅠ-1. 의료기관</vt:lpstr>
      <vt:lpstr>ⅩⅠ-2. 의료기관 종사 의료인력</vt:lpstr>
      <vt:lpstr>ⅩⅠ-3. 보건소 인력</vt:lpstr>
      <vt:lpstr>ⅩⅠ-4. 보건지소 및 보건진료소 인력</vt:lpstr>
      <vt:lpstr>ⅩⅠ-5. 의약품등 제조업소 및 판매업소</vt:lpstr>
      <vt:lpstr>ⅩⅠ-6. 식품위생관계업소</vt:lpstr>
      <vt:lpstr>ⅩⅠ-7. 공중위생영업소</vt:lpstr>
      <vt:lpstr>ⅩⅠ-8. 예방접종</vt:lpstr>
      <vt:lpstr>ⅩⅠ-9. 주요 법정감염병 발생 및 사망</vt:lpstr>
      <vt:lpstr>ⅩⅠ-10. 한센사업 대상자현황</vt:lpstr>
      <vt:lpstr>ⅩⅠ-11. 결핵환자 현황</vt:lpstr>
      <vt:lpstr>ⅩⅠ-12. 보건소 구강보건사업 실적</vt:lpstr>
      <vt:lpstr>ⅩⅠ-13. 모자보건사업 실적</vt:lpstr>
      <vt:lpstr>ⅩⅠ-14. 건강보험 적용인구</vt:lpstr>
      <vt:lpstr>ⅩⅠ-15. 국민연금 가입자</vt:lpstr>
      <vt:lpstr>ⅩⅠ-16. 국민연금 급여 지급현황</vt:lpstr>
      <vt:lpstr>ⅩⅠ-17. 국가보훈대상자 </vt:lpstr>
      <vt:lpstr>ⅩⅠ-18. 국가보훈대상자 취업</vt:lpstr>
      <vt:lpstr> ⅩⅠ-19. 국가보훈대상자 및 자녀 취학 </vt:lpstr>
      <vt:lpstr>ⅩⅠ-20. 참전용사 등록현황 </vt:lpstr>
      <vt:lpstr>ⅩⅠ-21. 적십자회비 모금 및 구호실적</vt:lpstr>
      <vt:lpstr>ⅩⅠ-22. 사회복지시설</vt:lpstr>
      <vt:lpstr>ⅩⅠ-23. 노인여가 복지시설</vt:lpstr>
      <vt:lpstr>ⅩⅠ-24.  노인주거 복지시설</vt:lpstr>
      <vt:lpstr>ⅩⅠ-25.  노인의료 복지시설</vt:lpstr>
      <vt:lpstr>ⅩⅠ-26.  재가노인 복지시설</vt:lpstr>
      <vt:lpstr>ⅩⅠ-27. 국민기초생활보장 수급자</vt:lpstr>
      <vt:lpstr>ⅩⅠ-28. 기초연금 수급자 수</vt:lpstr>
      <vt:lpstr>ⅩⅠ-29. 여성복지시설 </vt:lpstr>
      <vt:lpstr>ⅩⅠ-30. 여성폭력상담</vt:lpstr>
      <vt:lpstr>ⅩⅠ-31. 아동복지시설 </vt:lpstr>
      <vt:lpstr>ⅩⅠ-32. 장애인복지 생활시설 </vt:lpstr>
      <vt:lpstr> ⅩⅠ-33. 장애인 등록현황</vt:lpstr>
      <vt:lpstr>ⅩⅠ-34. 노숙인 생활시설수 및 생활인원 현황시설</vt:lpstr>
      <vt:lpstr>ⅩⅠ-35.보호대상아동 발생 및 조치현황</vt:lpstr>
      <vt:lpstr>ⅩⅠ-36. 저소득 및 한부모가족</vt:lpstr>
      <vt:lpstr> ⅩⅠ-37. 묘지 및 봉안시설</vt:lpstr>
      <vt:lpstr>ⅩⅠ-38. 방문건강관리사업 실적 </vt:lpstr>
      <vt:lpstr>ⅩⅠ-39. 보건교육 실적</vt:lpstr>
      <vt:lpstr>ⅩⅠ-40. 어린이집</vt:lpstr>
      <vt:lpstr>ⅩⅠ-41. 사회복지자원봉사자 현황</vt:lpstr>
      <vt:lpstr>ⅩⅠ-42. 독거노인 현황(성별)</vt:lpstr>
      <vt:lpstr>ⅩⅠ-42-1. 독거노인 현황(연령별)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통계1</dc:creator>
  <cp:lastModifiedBy>user</cp:lastModifiedBy>
  <cp:lastPrinted>2019-03-07T08:28:10Z</cp:lastPrinted>
  <dcterms:created xsi:type="dcterms:W3CDTF">2018-10-18T02:41:59Z</dcterms:created>
  <dcterms:modified xsi:type="dcterms:W3CDTF">2020-06-23T06:41:56Z</dcterms:modified>
</cp:coreProperties>
</file>