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연령별 농가인구" sheetId="2" r:id="rId1"/>
    <sheet name="2.경지면적" sheetId="3" r:id="rId2"/>
    <sheet name="3.공공비축 미곡매입 실적 (정곡)" sheetId="4" r:id="rId3"/>
    <sheet name="4.정부관리양곡 보관창고" sheetId="5" r:id="rId4"/>
    <sheet name="5.농업용 기계보유" sheetId="6" r:id="rId5"/>
    <sheet name="6.가축사육" sheetId="8" r:id="rId6"/>
    <sheet name="7.가축전염병 예방주사 실적" sheetId="10" r:id="rId7"/>
    <sheet name="8.수의사 현황" sheetId="11" r:id="rId8"/>
    <sheet name="9.도축검사" sheetId="12" r:id="rId9"/>
    <sheet name="10.배합사료 생산" sheetId="13" r:id="rId10"/>
    <sheet name="11.축산물 위생관계업소" sheetId="14" r:id="rId11"/>
    <sheet name="12.소유별 산림면적" sheetId="15" r:id="rId12"/>
    <sheet name="13.임상별 산림면적" sheetId="16" r:id="rId13"/>
    <sheet name="14.임상별 임목축적" sheetId="17" r:id="rId14"/>
    <sheet name="15.임산물 생산량" sheetId="18" r:id="rId15"/>
    <sheet name="16.조림" sheetId="19" r:id="rId16"/>
    <sheet name="17.불법 산림훼손 피해 현황" sheetId="20" r:id="rId17"/>
    <sheet name="18.산림의 타용도 전용허가 현황" sheetId="21" r:id="rId18"/>
    <sheet name="19.산림병해충 발생 및 방제상황" sheetId="22" r:id="rId19"/>
    <sheet name="20.어가 및 어가 인구" sheetId="23" r:id="rId20"/>
    <sheet name="21.친환경농축산물 출하현황" sheetId="24" r:id="rId21"/>
    <sheet name="22.화훼류 재배현황" sheetId="25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8" i="3"/>
  <c r="E9" i="3"/>
  <c r="E10" i="3"/>
  <c r="E7" i="3"/>
  <c r="F10" i="21" l="1"/>
  <c r="F9" i="21" l="1"/>
  <c r="F8" i="21"/>
  <c r="F7" i="21"/>
  <c r="F6" i="21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B9" i="17"/>
  <c r="H12" i="15"/>
  <c r="N10" i="15"/>
  <c r="L36" i="14"/>
  <c r="B36" i="14" s="1"/>
  <c r="E36" i="14"/>
  <c r="L35" i="14"/>
  <c r="E35" i="14"/>
  <c r="B35" i="14" s="1"/>
  <c r="L34" i="14"/>
  <c r="B34" i="14" s="1"/>
  <c r="E34" i="14"/>
  <c r="L33" i="14"/>
  <c r="E33" i="14"/>
  <c r="L32" i="14"/>
  <c r="E32" i="14"/>
  <c r="L31" i="14"/>
  <c r="E31" i="14"/>
  <c r="L30" i="14"/>
  <c r="E30" i="14"/>
  <c r="B30" i="14"/>
  <c r="L29" i="14"/>
  <c r="E29" i="14"/>
  <c r="L28" i="14"/>
  <c r="E28" i="14"/>
  <c r="L27" i="14"/>
  <c r="E27" i="14"/>
  <c r="L26" i="14"/>
  <c r="E26" i="14"/>
  <c r="B26" i="14" s="1"/>
  <c r="L25" i="14"/>
  <c r="E25" i="14"/>
  <c r="B25" i="14" s="1"/>
  <c r="L24" i="14"/>
  <c r="B24" i="14" s="1"/>
  <c r="E24" i="14"/>
  <c r="L23" i="14"/>
  <c r="E23" i="14"/>
  <c r="B23" i="14" s="1"/>
  <c r="L22" i="14"/>
  <c r="E22" i="14"/>
  <c r="B22" i="14" s="1"/>
  <c r="L21" i="14"/>
  <c r="E21" i="14"/>
  <c r="B21" i="14" s="1"/>
  <c r="L20" i="14"/>
  <c r="B20" i="14" s="1"/>
  <c r="E20" i="14"/>
  <c r="L19" i="14"/>
  <c r="E19" i="14"/>
  <c r="B19" i="14" s="1"/>
  <c r="L18" i="14"/>
  <c r="B18" i="14" s="1"/>
  <c r="E18" i="14"/>
  <c r="L17" i="14"/>
  <c r="E17" i="14"/>
  <c r="L16" i="14"/>
  <c r="E16" i="14"/>
  <c r="L15" i="14"/>
  <c r="E15" i="14"/>
  <c r="L14" i="14"/>
  <c r="E14" i="14"/>
  <c r="B14" i="14"/>
  <c r="L13" i="14"/>
  <c r="E13" i="14"/>
  <c r="S12" i="14"/>
  <c r="R12" i="14"/>
  <c r="Q12" i="14"/>
  <c r="P12" i="14"/>
  <c r="O12" i="14"/>
  <c r="N12" i="14"/>
  <c r="M12" i="14"/>
  <c r="K12" i="14"/>
  <c r="J12" i="14"/>
  <c r="I12" i="14"/>
  <c r="H12" i="14"/>
  <c r="G12" i="14"/>
  <c r="F12" i="14"/>
  <c r="D12" i="14"/>
  <c r="C12" i="14"/>
  <c r="S11" i="14"/>
  <c r="R11" i="14"/>
  <c r="Q11" i="14"/>
  <c r="P11" i="14"/>
  <c r="O11" i="14"/>
  <c r="N11" i="14"/>
  <c r="M11" i="14"/>
  <c r="K11" i="14"/>
  <c r="J11" i="14"/>
  <c r="I11" i="14"/>
  <c r="H11" i="14"/>
  <c r="G11" i="14"/>
  <c r="F11" i="14"/>
  <c r="D11" i="14"/>
  <c r="C11" i="14"/>
  <c r="B10" i="13"/>
  <c r="N8" i="6"/>
  <c r="K8" i="6"/>
  <c r="H8" i="6"/>
  <c r="C8" i="6"/>
  <c r="D7" i="5"/>
  <c r="C7" i="5"/>
  <c r="B7" i="5"/>
  <c r="B11" i="4"/>
  <c r="H11" i="4" s="1"/>
  <c r="B11" i="3"/>
  <c r="E11" i="14" l="1"/>
  <c r="B28" i="14"/>
  <c r="B13" i="14"/>
  <c r="B16" i="14"/>
  <c r="B27" i="14"/>
  <c r="B29" i="14"/>
  <c r="B32" i="14"/>
  <c r="L12" i="14"/>
  <c r="E12" i="14"/>
  <c r="B17" i="14"/>
  <c r="B31" i="14"/>
  <c r="B33" i="14"/>
  <c r="L11" i="14"/>
  <c r="B15" i="14"/>
  <c r="B11" i="14" s="1"/>
  <c r="B12" i="14" l="1"/>
</calcChain>
</file>

<file path=xl/comments1.xml><?xml version="1.0" encoding="utf-8"?>
<comments xmlns="http://schemas.openxmlformats.org/spreadsheetml/2006/main">
  <authors>
    <author>user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소나무병해충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방제사업계획서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<sst xmlns="http://schemas.openxmlformats.org/spreadsheetml/2006/main" count="807" uniqueCount="373">
  <si>
    <t>Ⅵ. 농  림  수  산  업</t>
    <phoneticPr fontId="3" type="noConversion"/>
  </si>
  <si>
    <t xml:space="preserve"> </t>
  </si>
  <si>
    <t xml:space="preserve">  1.  연령별 농가인구</t>
    <phoneticPr fontId="3" type="noConversion"/>
  </si>
  <si>
    <t>단위 : 명</t>
  </si>
  <si>
    <t>연   별</t>
  </si>
  <si>
    <t>합    계</t>
    <phoneticPr fontId="3" type="noConversion"/>
  </si>
  <si>
    <t>0 세 ~ 14 세</t>
    <phoneticPr fontId="3" type="noConversion"/>
  </si>
  <si>
    <t>15 세 ~ 19 세</t>
    <phoneticPr fontId="3" type="noConversion"/>
  </si>
  <si>
    <t>20 세 ~ 29 세</t>
    <phoneticPr fontId="3" type="noConversion"/>
  </si>
  <si>
    <t>30 세 ~ 39 세</t>
    <phoneticPr fontId="3" type="noConversion"/>
  </si>
  <si>
    <t>40 세 ~ 49 세</t>
    <phoneticPr fontId="3" type="noConversion"/>
  </si>
  <si>
    <t>50 세 ~ 59 세</t>
    <phoneticPr fontId="3" type="noConversion"/>
  </si>
  <si>
    <t>60 세 ~ 64 세</t>
    <phoneticPr fontId="3" type="noConversion"/>
  </si>
  <si>
    <t>65 세 ~ 69 세</t>
    <phoneticPr fontId="3" type="noConversion"/>
  </si>
  <si>
    <t>70 세 이 상</t>
    <phoneticPr fontId="3" type="noConversion"/>
  </si>
  <si>
    <t>남</t>
  </si>
  <si>
    <t>2 0 1 2</t>
    <phoneticPr fontId="3" type="noConversion"/>
  </si>
  <si>
    <t>2 0 1 3</t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</si>
  <si>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</si>
  <si>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</si>
  <si>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</si>
  <si>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</si>
  <si>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자료: 일자리경제과, 「농업조사」,「농림어업총조사(5,0년)」통계청 인구총조사과(대구시 전체)</t>
    <phoneticPr fontId="3" type="noConversion"/>
  </si>
  <si>
    <t xml:space="preserve">  2. 경지면적</t>
    <phoneticPr fontId="3" type="noConversion"/>
  </si>
  <si>
    <t>단위:ha</t>
  </si>
  <si>
    <t xml:space="preserve">  </t>
  </si>
  <si>
    <t>연  별</t>
  </si>
  <si>
    <t>논</t>
  </si>
  <si>
    <t>밭</t>
  </si>
  <si>
    <t xml:space="preserve">     가 구 당 경 지 면 적 (a)</t>
    <phoneticPr fontId="3" type="noConversion"/>
  </si>
  <si>
    <r>
      <t xml:space="preserve">2 0 1 </t>
    </r>
    <r>
      <rPr>
        <sz val="11"/>
        <color indexed="8"/>
        <rFont val="바탕체"/>
        <family val="1"/>
        <charset val="129"/>
      </rPr>
      <t>4</t>
    </r>
    <phoneticPr fontId="3" type="noConversion"/>
  </si>
  <si>
    <t>자료: 일자리경제과,「경지면적통계」통계청 농어업통계과</t>
    <phoneticPr fontId="3" type="noConversion"/>
  </si>
  <si>
    <t xml:space="preserve">  3. 공공비축 미곡매입 실적(정곡)</t>
    <phoneticPr fontId="3" type="noConversion"/>
  </si>
  <si>
    <t>단위:kg</t>
  </si>
  <si>
    <t xml:space="preserve"> </t>
    <phoneticPr fontId="3" type="noConversion"/>
  </si>
  <si>
    <t>연  별</t>
    <phoneticPr fontId="3" type="noConversion"/>
  </si>
  <si>
    <t>실    적</t>
  </si>
  <si>
    <t>등              급               별</t>
    <phoneticPr fontId="3" type="noConversion"/>
  </si>
  <si>
    <t>종      류       별</t>
    <phoneticPr fontId="3" type="noConversion"/>
  </si>
  <si>
    <t>특   등</t>
    <phoneticPr fontId="3" type="noConversion"/>
  </si>
  <si>
    <t>1   등</t>
  </si>
  <si>
    <t>2   등</t>
  </si>
  <si>
    <t>3   등</t>
    <phoneticPr fontId="3" type="noConversion"/>
  </si>
  <si>
    <t>잠정등외</t>
  </si>
  <si>
    <t>일반매입</t>
    <phoneticPr fontId="3" type="noConversion"/>
  </si>
  <si>
    <t>종   자</t>
  </si>
  <si>
    <t>기타(회수)</t>
    <phoneticPr fontId="3" type="noConversion"/>
  </si>
  <si>
    <t>자료:일자리경제과, 대구시 농산유통과</t>
    <phoneticPr fontId="3" type="noConversion"/>
  </si>
  <si>
    <t xml:space="preserve">  4. 정부관리양곡 보관창고</t>
    <phoneticPr fontId="3" type="noConversion"/>
  </si>
  <si>
    <t>단위:개소,㎡,M/T</t>
    <phoneticPr fontId="3" type="noConversion"/>
  </si>
  <si>
    <t xml:space="preserve">   </t>
  </si>
  <si>
    <t>연 별 및
구 군 별</t>
    <phoneticPr fontId="3" type="noConversion"/>
  </si>
  <si>
    <t>합   계</t>
    <phoneticPr fontId="3" type="noConversion"/>
  </si>
  <si>
    <t>정   부   창   고</t>
    <phoneticPr fontId="3" type="noConversion"/>
  </si>
  <si>
    <t>농   협   창   고</t>
    <phoneticPr fontId="3" type="noConversion"/>
  </si>
  <si>
    <t>통   운   창   고</t>
    <phoneticPr fontId="3" type="noConversion"/>
  </si>
  <si>
    <t>민   간   창   고</t>
    <phoneticPr fontId="3" type="noConversion"/>
  </si>
  <si>
    <t>동  수</t>
  </si>
  <si>
    <t>면  적</t>
  </si>
  <si>
    <t>보관능력</t>
  </si>
  <si>
    <t xml:space="preserve">  5.  농업용 기계보유</t>
    <phoneticPr fontId="3" type="noConversion"/>
  </si>
  <si>
    <t>단위:대</t>
  </si>
  <si>
    <t>동    력
경 운 기</t>
    <phoneticPr fontId="3" type="noConversion"/>
  </si>
  <si>
    <t>농 용  트 렉 터</t>
    <phoneticPr fontId="3" type="noConversion"/>
  </si>
  <si>
    <t>스  피  드
스프레이어</t>
    <phoneticPr fontId="3" type="noConversion"/>
  </si>
  <si>
    <t>동 력 이 앙 기</t>
    <phoneticPr fontId="3" type="noConversion"/>
  </si>
  <si>
    <t>관리기</t>
    <phoneticPr fontId="3" type="noConversion"/>
  </si>
  <si>
    <t>콤  바  인</t>
    <phoneticPr fontId="3" type="noConversion"/>
  </si>
  <si>
    <t>곡물
건조기</t>
    <phoneticPr fontId="3" type="noConversion"/>
  </si>
  <si>
    <t>농산물
건조기</t>
    <phoneticPr fontId="3" type="noConversion"/>
  </si>
  <si>
    <t>소 형</t>
    <phoneticPr fontId="3" type="noConversion"/>
  </si>
  <si>
    <t>중 형</t>
    <phoneticPr fontId="3" type="noConversion"/>
  </si>
  <si>
    <t>대 형</t>
    <phoneticPr fontId="3" type="noConversion"/>
  </si>
  <si>
    <t>보행형</t>
    <phoneticPr fontId="3" type="noConversion"/>
  </si>
  <si>
    <t>승용형</t>
    <phoneticPr fontId="3" type="noConversion"/>
  </si>
  <si>
    <t>3조
이하</t>
    <phoneticPr fontId="3" type="noConversion"/>
  </si>
  <si>
    <t>4조</t>
    <phoneticPr fontId="3" type="noConversion"/>
  </si>
  <si>
    <t>5조
이상</t>
    <phoneticPr fontId="3" type="noConversion"/>
  </si>
  <si>
    <t>2 0 1 3</t>
    <phoneticPr fontId="3" type="noConversion"/>
  </si>
  <si>
    <t xml:space="preserve">  6. 가축사육</t>
    <phoneticPr fontId="3" type="noConversion"/>
  </si>
  <si>
    <t>단위:가구, 마리</t>
  </si>
  <si>
    <t>한  육  우</t>
    <phoneticPr fontId="3" type="noConversion"/>
  </si>
  <si>
    <t>젖    소</t>
    <phoneticPr fontId="3" type="noConversion"/>
  </si>
  <si>
    <t>돼    지</t>
    <phoneticPr fontId="3" type="noConversion"/>
  </si>
  <si>
    <t>닭</t>
    <phoneticPr fontId="3" type="noConversion"/>
  </si>
  <si>
    <t>마    필</t>
    <phoneticPr fontId="3" type="noConversion"/>
  </si>
  <si>
    <t>산    양</t>
    <phoneticPr fontId="3" type="noConversion"/>
  </si>
  <si>
    <t>면     양</t>
    <phoneticPr fontId="3" type="noConversion"/>
  </si>
  <si>
    <t>사    슴</t>
    <phoneticPr fontId="3" type="noConversion"/>
  </si>
  <si>
    <t>토     끼</t>
    <phoneticPr fontId="3" type="noConversion"/>
  </si>
  <si>
    <t>개</t>
    <phoneticPr fontId="3" type="noConversion"/>
  </si>
  <si>
    <t>오     리</t>
    <phoneticPr fontId="3" type="noConversion"/>
  </si>
  <si>
    <t>칠  면  조</t>
    <phoneticPr fontId="3" type="noConversion"/>
  </si>
  <si>
    <t>거     위</t>
    <phoneticPr fontId="3" type="noConversion"/>
  </si>
  <si>
    <t>꿀     벌</t>
    <phoneticPr fontId="3" type="noConversion"/>
  </si>
  <si>
    <t>사육가구</t>
    <phoneticPr fontId="3" type="noConversion"/>
  </si>
  <si>
    <t>마리수</t>
  </si>
  <si>
    <t>군수</t>
  </si>
  <si>
    <t>-</t>
  </si>
  <si>
    <t>자료: 일자리경제과,대구시 농산유통과</t>
    <phoneticPr fontId="3" type="noConversion"/>
  </si>
  <si>
    <t xml:space="preserve">  7.  가축전염병 예방주사 실적</t>
    <phoneticPr fontId="3" type="noConversion"/>
  </si>
  <si>
    <t>단위:마리</t>
  </si>
  <si>
    <t>탄저·
기종저</t>
    <phoneticPr fontId="3" type="noConversion"/>
  </si>
  <si>
    <t>소전염성 
비기관염</t>
    <phoneticPr fontId="3" type="noConversion"/>
  </si>
  <si>
    <t>돼    지
일본뇌염</t>
    <phoneticPr fontId="3" type="noConversion"/>
  </si>
  <si>
    <t>돼지전염성
위장병</t>
    <phoneticPr fontId="3" type="noConversion"/>
  </si>
  <si>
    <t>돼      지
오제스키병</t>
    <phoneticPr fontId="3" type="noConversion"/>
  </si>
  <si>
    <t>뉴캣슬병</t>
    <phoneticPr fontId="3" type="noConversion"/>
  </si>
  <si>
    <t>광견병</t>
    <phoneticPr fontId="3" type="noConversion"/>
  </si>
  <si>
    <t>소유행열</t>
    <phoneticPr fontId="3" type="noConversion"/>
  </si>
  <si>
    <t>소
아까바네병</t>
    <phoneticPr fontId="3" type="noConversion"/>
  </si>
  <si>
    <t>돼지열병</t>
    <phoneticPr fontId="3" type="noConversion"/>
  </si>
  <si>
    <t>돼지단독</t>
    <phoneticPr fontId="3" type="noConversion"/>
  </si>
  <si>
    <t>기  타</t>
    <phoneticPr fontId="3" type="noConversion"/>
  </si>
  <si>
    <t xml:space="preserve">  8. 수 의 사  현 황</t>
    <phoneticPr fontId="3" type="noConversion"/>
  </si>
  <si>
    <t>단위:명</t>
  </si>
  <si>
    <t xml:space="preserve">     성    별</t>
    <phoneticPr fontId="3" type="noConversion"/>
  </si>
  <si>
    <t xml:space="preserve">     직               업               별</t>
    <phoneticPr fontId="3" type="noConversion"/>
  </si>
  <si>
    <t>남</t>
    <phoneticPr fontId="3" type="noConversion"/>
  </si>
  <si>
    <t>여</t>
    <phoneticPr fontId="3" type="noConversion"/>
  </si>
  <si>
    <t>행  정</t>
  </si>
  <si>
    <t>연  구</t>
  </si>
  <si>
    <t>공 수 의</t>
  </si>
  <si>
    <t>개업수의</t>
  </si>
  <si>
    <t>학   교</t>
  </si>
  <si>
    <t>단   체</t>
  </si>
  <si>
    <t>기   타</t>
  </si>
  <si>
    <t xml:space="preserve">  9.  도  축  검  사  </t>
    <phoneticPr fontId="3" type="noConversion"/>
  </si>
  <si>
    <t>단위:마리,톤</t>
    <phoneticPr fontId="3" type="noConversion"/>
  </si>
  <si>
    <t>소</t>
    <phoneticPr fontId="3" type="noConversion"/>
  </si>
  <si>
    <t>돼       지</t>
    <phoneticPr fontId="3" type="noConversion"/>
  </si>
  <si>
    <t>기         타</t>
    <phoneticPr fontId="3" type="noConversion"/>
  </si>
  <si>
    <t>두  수</t>
  </si>
  <si>
    <t>생 체 량</t>
  </si>
  <si>
    <t>지 육 량</t>
  </si>
  <si>
    <t>-</t>
    <phoneticPr fontId="3" type="noConversion"/>
  </si>
  <si>
    <t xml:space="preserve">  10. 배합사료 생산 </t>
    <phoneticPr fontId="3" type="noConversion"/>
  </si>
  <si>
    <t>단위:M/T</t>
  </si>
  <si>
    <t>합    계</t>
  </si>
  <si>
    <t>양 계 용</t>
  </si>
  <si>
    <t>양 돈 용</t>
  </si>
  <si>
    <t>낙 농 용</t>
  </si>
  <si>
    <t>비 육 용</t>
  </si>
  <si>
    <t xml:space="preserve">  11. 축산물 위생관계업소  </t>
    <phoneticPr fontId="3" type="noConversion"/>
  </si>
  <si>
    <t>단위:개소</t>
    <phoneticPr fontId="3" type="noConversion"/>
  </si>
  <si>
    <t>합 계</t>
    <phoneticPr fontId="3" type="noConversion"/>
  </si>
  <si>
    <t>도축업</t>
    <phoneticPr fontId="3" type="noConversion"/>
  </si>
  <si>
    <t>집유업</t>
    <phoneticPr fontId="3" type="noConversion"/>
  </si>
  <si>
    <t xml:space="preserve">   축  산  물  가  공  업</t>
    <phoneticPr fontId="3" type="noConversion"/>
  </si>
  <si>
    <t>식육포장
처리업</t>
    <phoneticPr fontId="3" type="noConversion"/>
  </si>
  <si>
    <t>축산물
보관업</t>
    <phoneticPr fontId="3" type="noConversion"/>
  </si>
  <si>
    <t>축산물
운반업</t>
    <phoneticPr fontId="3" type="noConversion"/>
  </si>
  <si>
    <t xml:space="preserve">축  산  물  판  매  업    </t>
    <phoneticPr fontId="3" type="noConversion"/>
  </si>
  <si>
    <r>
      <t>식육즉석</t>
    </r>
    <r>
      <rPr>
        <sz val="11"/>
        <color theme="1"/>
        <rFont val="맑은 고딕"/>
        <family val="2"/>
        <charset val="129"/>
        <scheme val="minor"/>
      </rPr>
      <t xml:space="preserve">
판매
가공업</t>
    </r>
    <phoneticPr fontId="3" type="noConversion"/>
  </si>
  <si>
    <t>소 계</t>
    <phoneticPr fontId="3" type="noConversion"/>
  </si>
  <si>
    <t>식  육
가공업</t>
    <phoneticPr fontId="3" type="noConversion"/>
  </si>
  <si>
    <t>유가공업</t>
    <phoneticPr fontId="3" type="noConversion"/>
  </si>
  <si>
    <t>알가공업</t>
    <phoneticPr fontId="3" type="noConversion"/>
  </si>
  <si>
    <t>식육
판매업</t>
    <phoneticPr fontId="3" type="noConversion"/>
  </si>
  <si>
    <t>식육부산물
전문판매업</t>
    <phoneticPr fontId="3" type="noConversion"/>
  </si>
  <si>
    <t>우유류
판매업</t>
    <phoneticPr fontId="3" type="noConversion"/>
  </si>
  <si>
    <t>축산물유통
전문판매업</t>
    <phoneticPr fontId="3" type="noConversion"/>
  </si>
  <si>
    <t>축산물수입
판매업</t>
    <phoneticPr fontId="3" type="noConversion"/>
  </si>
  <si>
    <t>식용란수집
판매업</t>
    <phoneticPr fontId="3" type="noConversion"/>
  </si>
  <si>
    <t>2 0 1 4</t>
    <phoneticPr fontId="3" type="noConversion"/>
  </si>
  <si>
    <t>2 0 1 6</t>
    <phoneticPr fontId="3" type="noConversion"/>
  </si>
  <si>
    <t>고 성 동</t>
    <phoneticPr fontId="3" type="noConversion"/>
  </si>
  <si>
    <t>칠 성 동</t>
  </si>
  <si>
    <t>침 산 1 동</t>
  </si>
  <si>
    <t>침 산 2 동</t>
  </si>
  <si>
    <t>침 산 3 동</t>
  </si>
  <si>
    <t>노원1.2동</t>
  </si>
  <si>
    <t>노원3동</t>
  </si>
  <si>
    <t>산 격 1 동</t>
  </si>
  <si>
    <t>산 격 2 동</t>
  </si>
  <si>
    <t>산 격 3 동</t>
  </si>
  <si>
    <t>산 격 4 동</t>
  </si>
  <si>
    <t>복 현 1 동</t>
  </si>
  <si>
    <t>복 현 2 동</t>
  </si>
  <si>
    <t>대 현 동</t>
    <phoneticPr fontId="3" type="noConversion"/>
  </si>
  <si>
    <t>검 단 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</si>
  <si>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</si>
  <si>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</si>
  <si>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</si>
  <si>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</si>
  <si>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</si>
  <si>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</si>
  <si>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</si>
  <si>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3" type="noConversion"/>
  </si>
  <si>
    <t>국우동</t>
    <phoneticPr fontId="3" type="noConversion"/>
  </si>
  <si>
    <t xml:space="preserve">   1) 2016년부터 식육즉석판매가공업 추가</t>
    <phoneticPr fontId="3" type="noConversion"/>
  </si>
  <si>
    <t>국토면적</t>
    <phoneticPr fontId="3" type="noConversion"/>
  </si>
  <si>
    <t>총계</t>
    <phoneticPr fontId="3" type="noConversion"/>
  </si>
  <si>
    <t>국유림</t>
    <phoneticPr fontId="3" type="noConversion"/>
  </si>
  <si>
    <t>민유림</t>
    <phoneticPr fontId="3" type="noConversion"/>
  </si>
  <si>
    <t>산림율
(%)</t>
    <phoneticPr fontId="3" type="noConversion"/>
  </si>
  <si>
    <t>합계</t>
    <phoneticPr fontId="3" type="noConversion"/>
  </si>
  <si>
    <t>산림청소관</t>
    <phoneticPr fontId="3" type="noConversion"/>
  </si>
  <si>
    <t>타부처</t>
    <phoneticPr fontId="3" type="noConversion"/>
  </si>
  <si>
    <t>공유림</t>
    <phoneticPr fontId="3" type="noConversion"/>
  </si>
  <si>
    <t>사유림</t>
    <phoneticPr fontId="3" type="noConversion"/>
  </si>
  <si>
    <t>소계</t>
    <phoneticPr fontId="3" type="noConversion"/>
  </si>
  <si>
    <t>요존</t>
    <phoneticPr fontId="3" type="noConversion"/>
  </si>
  <si>
    <t>불요존</t>
    <phoneticPr fontId="3" type="noConversion"/>
  </si>
  <si>
    <t>시도유림</t>
    <phoneticPr fontId="3" type="noConversion"/>
  </si>
  <si>
    <t>시군유림</t>
    <phoneticPr fontId="3" type="noConversion"/>
  </si>
  <si>
    <t>…</t>
    <phoneticPr fontId="3" type="noConversion"/>
  </si>
  <si>
    <t>자료: 공원녹지과, 대구시 공원녹지과</t>
    <phoneticPr fontId="3" type="noConversion"/>
  </si>
  <si>
    <t xml:space="preserve">  13.  임상별 산림면적</t>
    <phoneticPr fontId="3" type="noConversion"/>
  </si>
  <si>
    <t>합  계</t>
  </si>
  <si>
    <t>침엽수림</t>
    <phoneticPr fontId="3" type="noConversion"/>
  </si>
  <si>
    <t>활엽수림</t>
    <phoneticPr fontId="3" type="noConversion"/>
  </si>
  <si>
    <t>혼 효 림</t>
    <phoneticPr fontId="3" type="noConversion"/>
  </si>
  <si>
    <t>죽   림</t>
    <phoneticPr fontId="3" type="noConversion"/>
  </si>
  <si>
    <t>무입목지</t>
    <phoneticPr fontId="3" type="noConversion"/>
  </si>
  <si>
    <t xml:space="preserve">  14. 임상별 임목축적</t>
    <phoneticPr fontId="3" type="noConversion"/>
  </si>
  <si>
    <t>단위:㎥</t>
  </si>
  <si>
    <t>침 엽 수</t>
  </si>
  <si>
    <t>활 엽 수</t>
  </si>
  <si>
    <t>혼 효 림</t>
  </si>
  <si>
    <t>죽 림 (속)</t>
  </si>
  <si>
    <t>자료 : 공원녹지과, 대구시 공원녹지과</t>
    <phoneticPr fontId="3" type="noConversion"/>
  </si>
  <si>
    <t xml:space="preserve">  15. 임산물  생산량</t>
    <phoneticPr fontId="3" type="noConversion"/>
  </si>
  <si>
    <t>용 재</t>
  </si>
  <si>
    <t>죽 재</t>
  </si>
  <si>
    <t>농용자재</t>
  </si>
  <si>
    <t>수실</t>
    <phoneticPr fontId="3" type="noConversion"/>
  </si>
  <si>
    <t>산나물</t>
  </si>
  <si>
    <t>죽 순</t>
  </si>
  <si>
    <t>약용식물</t>
    <phoneticPr fontId="3" type="noConversion"/>
  </si>
  <si>
    <t>연 료</t>
  </si>
  <si>
    <t>섬유원료</t>
    <phoneticPr fontId="3" type="noConversion"/>
  </si>
  <si>
    <t>톱밥</t>
    <phoneticPr fontId="3" type="noConversion"/>
  </si>
  <si>
    <t>목초액</t>
    <phoneticPr fontId="3" type="noConversion"/>
  </si>
  <si>
    <t>버 섯</t>
  </si>
  <si>
    <t>조경재</t>
    <phoneticPr fontId="3" type="noConversion"/>
  </si>
  <si>
    <t>수 지</t>
  </si>
  <si>
    <t>토석</t>
    <phoneticPr fontId="3" type="noConversion"/>
  </si>
  <si>
    <t>종실</t>
    <phoneticPr fontId="3" type="noConversion"/>
  </si>
  <si>
    <t>기타</t>
    <phoneticPr fontId="3" type="noConversion"/>
  </si>
  <si>
    <t>(㎥)</t>
    <phoneticPr fontId="3" type="noConversion"/>
  </si>
  <si>
    <t>(속)</t>
  </si>
  <si>
    <t>(t)</t>
  </si>
  <si>
    <t>(kg)</t>
    <phoneticPr fontId="3" type="noConversion"/>
  </si>
  <si>
    <t>(㎏)</t>
    <phoneticPr fontId="3" type="noConversion"/>
  </si>
  <si>
    <t>(M/T)</t>
  </si>
  <si>
    <t>(ℓ)</t>
    <phoneticPr fontId="3" type="noConversion"/>
  </si>
  <si>
    <t>(본)</t>
    <phoneticPr fontId="3" type="noConversion"/>
  </si>
  <si>
    <t xml:space="preserve">  16. 조림</t>
    <phoneticPr fontId="3" type="noConversion"/>
  </si>
  <si>
    <t>단위:ha,천본</t>
  </si>
  <si>
    <t>연 별 및 구 군 별</t>
    <phoneticPr fontId="3" type="noConversion"/>
  </si>
  <si>
    <t>합       계</t>
    <phoneticPr fontId="3" type="noConversion"/>
  </si>
  <si>
    <t>경제수 조림</t>
    <phoneticPr fontId="3" type="noConversion"/>
  </si>
  <si>
    <t>큰나무 조림</t>
    <phoneticPr fontId="3" type="noConversion"/>
  </si>
  <si>
    <t>유휴토지 조림</t>
    <phoneticPr fontId="3" type="noConversion"/>
  </si>
  <si>
    <t>산불피해복구 조림</t>
    <phoneticPr fontId="3" type="noConversion"/>
  </si>
  <si>
    <t>금강소나무후계숲</t>
    <phoneticPr fontId="3" type="noConversion"/>
  </si>
  <si>
    <t>기       타</t>
    <phoneticPr fontId="3" type="noConversion"/>
  </si>
  <si>
    <t>본  수</t>
  </si>
  <si>
    <t>자료: 공원녹지과,대구시 공원녹지과</t>
    <phoneticPr fontId="3" type="noConversion"/>
  </si>
  <si>
    <t xml:space="preserve">  17. 불법 산림훼손 피해 현황</t>
    <phoneticPr fontId="3" type="noConversion"/>
  </si>
  <si>
    <t>면적:건, ha, ㎥, 천원</t>
    <phoneticPr fontId="3" type="noConversion"/>
  </si>
  <si>
    <t>연별</t>
    <phoneticPr fontId="3" type="noConversion"/>
  </si>
  <si>
    <t>합     계</t>
    <phoneticPr fontId="3" type="noConversion"/>
  </si>
  <si>
    <t>도     벌</t>
    <phoneticPr fontId="3" type="noConversion"/>
  </si>
  <si>
    <t>무 허 가 벌 채</t>
    <phoneticPr fontId="3" type="noConversion"/>
  </si>
  <si>
    <t>불법 산지전용</t>
    <phoneticPr fontId="3" type="noConversion"/>
  </si>
  <si>
    <t xml:space="preserve">건  </t>
    <phoneticPr fontId="3" type="noConversion"/>
  </si>
  <si>
    <t>재  적</t>
  </si>
  <si>
    <t>금  액</t>
  </si>
  <si>
    <t>고성동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</si>
  <si>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</si>
  <si>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</si>
  <si>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</si>
  <si>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</si>
  <si>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</si>
  <si>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</si>
  <si>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</si>
  <si>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</si>
  <si>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</si>
  <si>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</si>
  <si>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3" type="noConversion"/>
  </si>
  <si>
    <t>검단동</t>
  </si>
  <si>
    <t>동천동</t>
  </si>
  <si>
    <t>국우동</t>
  </si>
  <si>
    <t>자료:공원녹지과,대구시 공원녹지과</t>
    <phoneticPr fontId="3" type="noConversion"/>
  </si>
  <si>
    <t xml:space="preserve">  18. 산림의 타용도 전용허가 현황</t>
    <phoneticPr fontId="3" type="noConversion"/>
  </si>
  <si>
    <t>단위:㎢</t>
    <phoneticPr fontId="3" type="noConversion"/>
  </si>
  <si>
    <t>농업용</t>
    <phoneticPr fontId="3" type="noConversion"/>
  </si>
  <si>
    <t>비농업용</t>
    <phoneticPr fontId="3" type="noConversion"/>
  </si>
  <si>
    <t>계</t>
    <phoneticPr fontId="3" type="noConversion"/>
  </si>
  <si>
    <t>농지</t>
    <phoneticPr fontId="3" type="noConversion"/>
  </si>
  <si>
    <t>초지</t>
    <phoneticPr fontId="3" type="noConversion"/>
  </si>
  <si>
    <t>공장</t>
    <phoneticPr fontId="3" type="noConversion"/>
  </si>
  <si>
    <t>도로</t>
    <phoneticPr fontId="3" type="noConversion"/>
  </si>
  <si>
    <t xml:space="preserve">  19. 산림병해충 발생 및 방제 상황</t>
    <phoneticPr fontId="3" type="noConversion"/>
  </si>
  <si>
    <t>단위:ha</t>
    <phoneticPr fontId="3" type="noConversion"/>
  </si>
  <si>
    <t>합  계</t>
    <phoneticPr fontId="3" type="noConversion"/>
  </si>
  <si>
    <t>솔잎혹파리</t>
    <phoneticPr fontId="3" type="noConversion"/>
  </si>
  <si>
    <t>솔껍질깍지벌레</t>
    <phoneticPr fontId="3" type="noConversion"/>
  </si>
  <si>
    <t>소나무재선충병(본)</t>
    <phoneticPr fontId="3" type="noConversion"/>
  </si>
  <si>
    <t>솔나방</t>
    <phoneticPr fontId="3" type="noConversion"/>
  </si>
  <si>
    <t>흰불나방</t>
    <phoneticPr fontId="3" type="noConversion"/>
  </si>
  <si>
    <t>오리나무잎벌레</t>
    <phoneticPr fontId="3" type="noConversion"/>
  </si>
  <si>
    <t>잣나무털녹병</t>
    <phoneticPr fontId="3" type="noConversion"/>
  </si>
  <si>
    <t>황철나무알락하늘소</t>
    <phoneticPr fontId="3" type="noConversion"/>
  </si>
  <si>
    <t>밤나무해충</t>
    <phoneticPr fontId="3" type="noConversion"/>
  </si>
  <si>
    <t>기타해충</t>
    <phoneticPr fontId="3" type="noConversion"/>
  </si>
  <si>
    <t>발생면적</t>
    <phoneticPr fontId="3" type="noConversion"/>
  </si>
  <si>
    <t>방제면적</t>
    <phoneticPr fontId="3" type="noConversion"/>
  </si>
  <si>
    <t>발생본수</t>
    <phoneticPr fontId="3" type="noConversion"/>
  </si>
  <si>
    <t>방제본수</t>
    <phoneticPr fontId="3" type="noConversion"/>
  </si>
  <si>
    <t>자료: 공원녹지과</t>
    <phoneticPr fontId="3" type="noConversion"/>
  </si>
  <si>
    <t xml:space="preserve">  20.  어가 및 어가 인구</t>
    <phoneticPr fontId="3" type="noConversion"/>
  </si>
  <si>
    <t xml:space="preserve">      가. 해수면 어업</t>
    <phoneticPr fontId="3" type="noConversion"/>
  </si>
  <si>
    <t>단위:가구, 명</t>
  </si>
  <si>
    <t>어    가</t>
  </si>
  <si>
    <t>어가인구</t>
  </si>
  <si>
    <t>어업종사자 가구원</t>
  </si>
  <si>
    <t>전업</t>
  </si>
  <si>
    <t>겸업</t>
  </si>
  <si>
    <t>여</t>
  </si>
  <si>
    <t>제1종</t>
  </si>
  <si>
    <t>제2종</t>
  </si>
  <si>
    <t>호당인구</t>
  </si>
  <si>
    <t>호당종사자</t>
  </si>
  <si>
    <t xml:space="preserve"> 1 9 9 5 </t>
  </si>
  <si>
    <t>2 0 0 0</t>
  </si>
  <si>
    <t>2 0 0 5</t>
  </si>
  <si>
    <t>2 0 1 0</t>
  </si>
  <si>
    <t>자료: 일자리경제과</t>
    <phoneticPr fontId="3" type="noConversion"/>
  </si>
  <si>
    <t xml:space="preserve">     나. 내수면 어업</t>
    <phoneticPr fontId="3" type="noConversion"/>
  </si>
  <si>
    <t>어가인구</t>
    <phoneticPr fontId="3" type="noConversion"/>
  </si>
  <si>
    <t>겸    업</t>
    <phoneticPr fontId="3" type="noConversion"/>
  </si>
  <si>
    <t xml:space="preserve"> 1 9 9 0 </t>
  </si>
  <si>
    <t xml:space="preserve">  21.  친환경농축산물 출하현황</t>
    <phoneticPr fontId="3" type="noConversion"/>
  </si>
  <si>
    <t>면적:건 ,가구, ha, 톤</t>
    <phoneticPr fontId="3" type="noConversion"/>
  </si>
  <si>
    <t>농 산 물</t>
    <phoneticPr fontId="3" type="noConversion"/>
  </si>
  <si>
    <t>축  산  물</t>
    <phoneticPr fontId="3" type="noConversion"/>
  </si>
  <si>
    <t>합  계</t>
    <phoneticPr fontId="3" type="noConversion"/>
  </si>
  <si>
    <t>유기 농산물</t>
    <phoneticPr fontId="3" type="noConversion"/>
  </si>
  <si>
    <t>전환기</t>
    <phoneticPr fontId="3" type="noConversion"/>
  </si>
  <si>
    <t>무농약 농산물</t>
    <phoneticPr fontId="3" type="noConversion"/>
  </si>
  <si>
    <t>저농약 농산물</t>
    <phoneticPr fontId="3" type="noConversion"/>
  </si>
  <si>
    <t>합   계</t>
    <phoneticPr fontId="3" type="noConversion"/>
  </si>
  <si>
    <t>유기 축산물</t>
    <phoneticPr fontId="3" type="noConversion"/>
  </si>
  <si>
    <t>무항생제 축산물</t>
    <phoneticPr fontId="3" type="noConversion"/>
  </si>
  <si>
    <t>건  수</t>
  </si>
  <si>
    <t>농가수</t>
    <phoneticPr fontId="3" type="noConversion"/>
  </si>
  <si>
    <t>면적</t>
    <phoneticPr fontId="3" type="noConversion"/>
  </si>
  <si>
    <t>출하량</t>
    <phoneticPr fontId="3" type="noConversion"/>
  </si>
  <si>
    <t>건  수</t>
    <phoneticPr fontId="3" type="noConversion"/>
  </si>
  <si>
    <t>면 적</t>
    <phoneticPr fontId="3" type="noConversion"/>
  </si>
  <si>
    <t>2 0 1 4</t>
    <phoneticPr fontId="3" type="noConversion"/>
  </si>
  <si>
    <t>자료:일자리경제과, 국립농산물품질관리원 경북지원</t>
    <phoneticPr fontId="3" type="noConversion"/>
  </si>
  <si>
    <t xml:space="preserve">  22. 화훼류 재배현황</t>
    <phoneticPr fontId="3" type="noConversion"/>
  </si>
  <si>
    <t>면적:ha, 천본, 천분, 천주</t>
    <phoneticPr fontId="3" type="noConversion"/>
  </si>
  <si>
    <t>연 별</t>
    <phoneticPr fontId="3" type="noConversion"/>
  </si>
  <si>
    <t>절화류(천본)</t>
    <phoneticPr fontId="3" type="noConversion"/>
  </si>
  <si>
    <t>분화류-난류(천분)</t>
    <phoneticPr fontId="3" type="noConversion"/>
  </si>
  <si>
    <t>초화류-화단용(천분)</t>
    <phoneticPr fontId="3" type="noConversion"/>
  </si>
  <si>
    <t>관상수류(천주)</t>
    <phoneticPr fontId="3" type="noConversion"/>
  </si>
  <si>
    <t>화목류(천주)</t>
    <phoneticPr fontId="3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</si>
  <si>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</si>
  <si>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판매량</t>
    <phoneticPr fontId="3" type="noConversion"/>
  </si>
  <si>
    <t>자료: 일자리경제과, 대구시 농산유통과</t>
    <phoneticPr fontId="3" type="noConversion"/>
  </si>
  <si>
    <t xml:space="preserve">  주:1)구근류(천구), 종자·종묘류(천본) 포함</t>
    <phoneticPr fontId="3" type="noConversion"/>
  </si>
  <si>
    <t xml:space="preserve">  12. 소유별 산림면적</t>
    <phoneticPr fontId="3" type="noConversion"/>
  </si>
  <si>
    <t>학교</t>
    <phoneticPr fontId="2" type="noConversion"/>
  </si>
  <si>
    <t>대지</t>
    <phoneticPr fontId="3" type="noConversion"/>
  </si>
  <si>
    <t>묘지</t>
    <phoneticPr fontId="2" type="noConversion"/>
  </si>
  <si>
    <t>축사 및 창고</t>
    <phoneticPr fontId="3" type="noConversion"/>
  </si>
  <si>
    <t>군사용지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</si>
</sst>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-&quot;"/>
    <numFmt numFmtId="177" formatCode="#,##0_ "/>
    <numFmt numFmtId="178" formatCode="_-* #,##0.0_-;\-* #,##0.0_-;_-* &quot;-&quot;?_-;_-@_-"/>
    <numFmt numFmtId="179" formatCode="0.00_ "/>
    <numFmt numFmtId="180" formatCode="_-* #,##0.0_-;\-* #,##0.0_-;_-* &quot;-&quot;_-;_-@_-"/>
    <numFmt numFmtId="181" formatCode="_-* #,##0.000_-;\-* #,##0.000_-;_-* &quot;-&quot;???_-;_-@_-"/>
    <numFmt numFmtId="182" formatCode="_-* #,##0.0000_-;\-* #,##0.0000_-;_-* &quot;-&quot;???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바탕체"/>
      <family val="1"/>
      <charset val="129"/>
    </font>
    <font>
      <b/>
      <sz val="12"/>
      <name val="바탕체"/>
      <family val="1"/>
      <charset val="129"/>
    </font>
    <font>
      <b/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b/>
      <sz val="11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sz val="11"/>
      <color indexed="10"/>
      <name val="바탕체"/>
      <family val="1"/>
      <charset val="129"/>
    </font>
    <font>
      <sz val="11"/>
      <color rgb="FF0000FF"/>
      <name val="바탕체"/>
      <family val="1"/>
      <charset val="129"/>
    </font>
    <font>
      <sz val="13"/>
      <name val="바탕체"/>
      <family val="1"/>
      <charset val="129"/>
    </font>
    <font>
      <sz val="11"/>
      <name val="굴림체"/>
      <family val="3"/>
      <charset val="129"/>
    </font>
    <font>
      <b/>
      <sz val="14"/>
      <name val="돋움"/>
      <family val="3"/>
      <charset val="129"/>
    </font>
    <font>
      <vertAlign val="superscript"/>
      <sz val="11"/>
      <name val="바탕체"/>
      <family val="1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/>
    <xf numFmtId="41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</cellStyleXfs>
  <cellXfs count="395">
    <xf numFmtId="0" fontId="0" fillId="0" borderId="0" xfId="0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/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0" xfId="0" applyNumberFormat="1" applyFont="1" applyFill="1" applyBorder="1" applyAlignment="1">
      <alignment vertical="center"/>
    </xf>
    <xf numFmtId="41" fontId="4" fillId="0" borderId="6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41" fontId="4" fillId="0" borderId="8" xfId="4" applyNumberFormat="1" applyFont="1" applyFill="1" applyBorder="1" applyAlignment="1">
      <alignment horizontal="center" vertical="center"/>
    </xf>
    <xf numFmtId="41" fontId="4" fillId="0" borderId="8" xfId="5" applyNumberFormat="1" applyFont="1" applyBorder="1" applyAlignment="1">
      <alignment horizontal="center" vertical="center"/>
    </xf>
    <xf numFmtId="0" fontId="4" fillId="3" borderId="9" xfId="0" applyFont="1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Alignment="1">
      <alignment horizontal="left"/>
    </xf>
    <xf numFmtId="0" fontId="9" fillId="3" borderId="0" xfId="0" applyFont="1" applyFill="1" applyAlignment="1"/>
    <xf numFmtId="0" fontId="4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8" xfId="0" applyNumberFormat="1" applyFont="1" applyBorder="1">
      <alignment vertical="center"/>
    </xf>
    <xf numFmtId="0" fontId="4" fillId="2" borderId="0" xfId="0" applyFont="1" applyFill="1" applyAlignment="1">
      <alignment horizontal="fill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0" borderId="10" xfId="0" applyNumberFormat="1" applyFont="1" applyBorder="1">
      <alignment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1" fontId="4" fillId="3" borderId="6" xfId="0" applyNumberFormat="1" applyFont="1" applyFill="1" applyBorder="1" applyAlignment="1">
      <alignment horizontal="center" vertical="center"/>
    </xf>
    <xf numFmtId="41" fontId="4" fillId="3" borderId="0" xfId="0" applyNumberFormat="1" applyFont="1" applyFill="1" applyBorder="1" applyAlignment="1">
      <alignment horizontal="center" vertical="center"/>
    </xf>
    <xf numFmtId="41" fontId="4" fillId="3" borderId="10" xfId="0" applyNumberFormat="1" applyFont="1" applyFill="1" applyBorder="1" applyAlignment="1">
      <alignment horizontal="center" vertical="center"/>
    </xf>
    <xf numFmtId="41" fontId="4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177" fontId="4" fillId="2" borderId="0" xfId="0" applyNumberFormat="1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41" fontId="13" fillId="0" borderId="0" xfId="0" applyNumberFormat="1" applyFont="1" applyBorder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1" fontId="9" fillId="4" borderId="4" xfId="0" applyNumberFormat="1" applyFont="1" applyFill="1" applyBorder="1" applyAlignment="1">
      <alignment horizontal="center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9" fillId="4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1" fontId="13" fillId="0" borderId="0" xfId="7" applyNumberFormat="1" applyFont="1" applyFill="1" applyBorder="1" applyAlignment="1">
      <alignment horizontal="right" vertical="center"/>
    </xf>
    <xf numFmtId="41" fontId="4" fillId="0" borderId="10" xfId="6" applyNumberFormat="1" applyFont="1" applyFill="1" applyBorder="1" applyAlignment="1">
      <alignment horizontal="center" vertical="center"/>
    </xf>
    <xf numFmtId="41" fontId="4" fillId="0" borderId="8" xfId="6" applyNumberFormat="1" applyFont="1" applyFill="1" applyBorder="1" applyAlignment="1">
      <alignment horizontal="right" vertical="center"/>
    </xf>
    <xf numFmtId="41" fontId="4" fillId="0" borderId="8" xfId="7" applyNumberFormat="1" applyFont="1" applyFill="1" applyBorder="1" applyAlignment="1">
      <alignment horizontal="right" vertical="center"/>
    </xf>
    <xf numFmtId="41" fontId="4" fillId="0" borderId="8" xfId="7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left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41" fontId="13" fillId="0" borderId="10" xfId="9" applyFont="1" applyFill="1" applyBorder="1" applyAlignment="1">
      <alignment vertical="center"/>
    </xf>
    <xf numFmtId="41" fontId="13" fillId="0" borderId="8" xfId="9" applyFont="1" applyFill="1" applyBorder="1" applyAlignment="1">
      <alignment vertical="center"/>
    </xf>
    <xf numFmtId="41" fontId="13" fillId="0" borderId="8" xfId="9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Alignment="1">
      <alignment horizontal="left" vertical="center"/>
    </xf>
    <xf numFmtId="3" fontId="9" fillId="5" borderId="12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41" fontId="4" fillId="0" borderId="6" xfId="7" applyNumberFormat="1" applyFont="1" applyFill="1" applyBorder="1" applyAlignment="1">
      <alignment horizontal="right" vertical="center"/>
    </xf>
    <xf numFmtId="41" fontId="4" fillId="0" borderId="0" xfId="7" applyNumberFormat="1" applyFont="1" applyFill="1" applyBorder="1" applyAlignment="1">
      <alignment vertical="center"/>
    </xf>
    <xf numFmtId="41" fontId="4" fillId="0" borderId="10" xfId="7" applyNumberFormat="1" applyFont="1" applyFill="1" applyBorder="1" applyAlignment="1">
      <alignment horizontal="right" vertical="center"/>
    </xf>
    <xf numFmtId="41" fontId="9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2" borderId="0" xfId="3" applyFont="1" applyFill="1" applyAlignment="1" applyProtection="1">
      <alignment horizontal="center" vertical="center"/>
    </xf>
    <xf numFmtId="41" fontId="4" fillId="4" borderId="1" xfId="0" applyNumberFormat="1" applyFont="1" applyFill="1" applyBorder="1" applyAlignment="1">
      <alignment horizontal="center" vertical="center"/>
    </xf>
    <xf numFmtId="41" fontId="4" fillId="4" borderId="1" xfId="0" applyNumberFormat="1" applyFont="1" applyFill="1" applyBorder="1" applyAlignment="1">
      <alignment horizontal="center" vertical="center" wrapText="1"/>
    </xf>
    <xf numFmtId="41" fontId="0" fillId="4" borderId="3" xfId="0" applyNumberFormat="1" applyFill="1" applyBorder="1" applyAlignment="1">
      <alignment horizontal="center" vertical="center" wrapText="1"/>
    </xf>
    <xf numFmtId="41" fontId="13" fillId="0" borderId="10" xfId="0" applyNumberFormat="1" applyFont="1" applyBorder="1">
      <alignment vertical="center"/>
    </xf>
    <xf numFmtId="41" fontId="13" fillId="0" borderId="8" xfId="0" applyNumberFormat="1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/>
    </xf>
    <xf numFmtId="41" fontId="4" fillId="2" borderId="0" xfId="0" applyNumberFormat="1" applyFont="1" applyFill="1" applyBorder="1" applyAlignment="1">
      <alignment vertical="center"/>
    </xf>
    <xf numFmtId="178" fontId="4" fillId="0" borderId="6" xfId="0" applyNumberFormat="1" applyFont="1" applyBorder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0" borderId="0" xfId="0" applyNumberFormat="1" applyFont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178" fontId="4" fillId="0" borderId="10" xfId="0" applyNumberFormat="1" applyFont="1" applyBorder="1">
      <alignment vertical="center"/>
    </xf>
    <xf numFmtId="178" fontId="4" fillId="0" borderId="8" xfId="0" applyNumberFormat="1" applyFont="1" applyBorder="1">
      <alignment vertical="center"/>
    </xf>
    <xf numFmtId="178" fontId="4" fillId="0" borderId="10" xfId="0" applyNumberFormat="1" applyFont="1" applyFill="1" applyBorder="1">
      <alignment vertical="center"/>
    </xf>
    <xf numFmtId="41" fontId="4" fillId="0" borderId="8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0" fontId="9" fillId="2" borderId="5" xfId="0" applyFont="1" applyFill="1" applyBorder="1" applyAlignment="1">
      <alignment horizontal="left" vertical="center"/>
    </xf>
    <xf numFmtId="41" fontId="13" fillId="0" borderId="8" xfId="7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1" fontId="13" fillId="0" borderId="6" xfId="7" applyNumberFormat="1" applyFont="1" applyFill="1" applyBorder="1" applyAlignment="1">
      <alignment horizontal="right" vertical="center"/>
    </xf>
    <xf numFmtId="41" fontId="13" fillId="0" borderId="10" xfId="7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41" fontId="4" fillId="0" borderId="10" xfId="0" applyNumberFormat="1" applyFont="1" applyFill="1" applyBorder="1">
      <alignment vertical="center"/>
    </xf>
    <xf numFmtId="41" fontId="13" fillId="0" borderId="8" xfId="0" applyNumberFormat="1" applyFont="1" applyFill="1" applyBorder="1">
      <alignment vertical="center"/>
    </xf>
    <xf numFmtId="41" fontId="17" fillId="0" borderId="0" xfId="0" applyNumberFormat="1" applyFont="1" applyBorder="1">
      <alignment vertical="center"/>
    </xf>
    <xf numFmtId="0" fontId="18" fillId="3" borderId="0" xfId="0" applyFont="1" applyFill="1" applyAlignment="1"/>
    <xf numFmtId="0" fontId="18" fillId="3" borderId="0" xfId="0" applyFont="1" applyFill="1" applyAlignment="1">
      <alignment horizontal="left"/>
    </xf>
    <xf numFmtId="179" fontId="18" fillId="3" borderId="0" xfId="2" applyNumberFormat="1" applyFont="1" applyFill="1" applyAlignment="1"/>
    <xf numFmtId="179" fontId="4" fillId="3" borderId="0" xfId="2" applyNumberFormat="1" applyFont="1" applyFill="1" applyAlignment="1"/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178" fontId="4" fillId="3" borderId="0" xfId="0" applyNumberFormat="1" applyFont="1" applyFill="1" applyAlignment="1">
      <alignment horizontal="left"/>
    </xf>
    <xf numFmtId="41" fontId="4" fillId="3" borderId="0" xfId="0" applyNumberFormat="1" applyFont="1" applyFill="1" applyAlignment="1"/>
    <xf numFmtId="178" fontId="4" fillId="3" borderId="0" xfId="0" applyNumberFormat="1" applyFont="1" applyFill="1" applyAlignment="1"/>
    <xf numFmtId="0" fontId="4" fillId="2" borderId="0" xfId="0" applyFont="1" applyFill="1" applyBorder="1" applyAlignment="1">
      <alignment horizontal="left" vertical="center"/>
    </xf>
    <xf numFmtId="41" fontId="13" fillId="0" borderId="10" xfId="7" applyNumberFormat="1" applyFont="1" applyFill="1" applyBorder="1" applyAlignment="1">
      <alignment horizontal="right" vertical="center" shrinkToFit="1"/>
    </xf>
    <xf numFmtId="43" fontId="13" fillId="0" borderId="8" xfId="7" applyNumberFormat="1" applyFont="1" applyFill="1" applyBorder="1" applyAlignment="1">
      <alignment horizontal="right" vertical="center" shrinkToFit="1"/>
    </xf>
    <xf numFmtId="41" fontId="4" fillId="0" borderId="11" xfId="7" applyNumberFormat="1" applyFont="1" applyFill="1" applyBorder="1" applyAlignment="1">
      <alignment horizontal="right" vertical="center" shrinkToFit="1"/>
    </xf>
    <xf numFmtId="43" fontId="4" fillId="0" borderId="9" xfId="7" applyNumberFormat="1" applyFont="1" applyFill="1" applyBorder="1" applyAlignment="1">
      <alignment horizontal="right" vertical="center" shrinkToFit="1"/>
    </xf>
    <xf numFmtId="41" fontId="4" fillId="0" borderId="9" xfId="7" applyNumberFormat="1" applyFont="1" applyFill="1" applyBorder="1" applyAlignment="1">
      <alignment horizontal="right" vertical="center" shrinkToFit="1"/>
    </xf>
    <xf numFmtId="41" fontId="4" fillId="3" borderId="0" xfId="13" applyNumberFormat="1" applyFont="1" applyFill="1" applyAlignment="1">
      <alignment horizontal="center" vertical="center" shrinkToFit="1"/>
    </xf>
    <xf numFmtId="41" fontId="4" fillId="3" borderId="0" xfId="12" applyNumberFormat="1" applyFont="1" applyFill="1" applyBorder="1" applyAlignment="1">
      <alignment horizontal="right" vertical="center" shrinkToFit="1"/>
    </xf>
    <xf numFmtId="41" fontId="19" fillId="7" borderId="0" xfId="13" applyNumberFormat="1" applyFont="1" applyFill="1" applyBorder="1" applyAlignment="1">
      <alignment horizontal="left" vertical="center" shrinkToFit="1"/>
    </xf>
    <xf numFmtId="41" fontId="4" fillId="0" borderId="0" xfId="12" applyNumberFormat="1" applyFont="1" applyFill="1" applyBorder="1" applyAlignment="1">
      <alignment horizontal="right" vertical="center" shrinkToFit="1"/>
    </xf>
    <xf numFmtId="41" fontId="4" fillId="3" borderId="0" xfId="0" applyNumberFormat="1" applyFont="1" applyFill="1" applyAlignment="1">
      <alignment horizontal="center" vertical="center" shrinkToFit="1"/>
    </xf>
    <xf numFmtId="41" fontId="4" fillId="0" borderId="0" xfId="7" applyNumberFormat="1" applyFont="1" applyFill="1" applyBorder="1" applyAlignment="1">
      <alignment horizontal="right" vertical="center" shrinkToFit="1"/>
    </xf>
    <xf numFmtId="41" fontId="4" fillId="3" borderId="10" xfId="13" applyNumberFormat="1" applyFont="1" applyFill="1" applyBorder="1" applyAlignment="1">
      <alignment horizontal="center" vertical="center" shrinkToFit="1"/>
    </xf>
    <xf numFmtId="41" fontId="4" fillId="3" borderId="8" xfId="13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179" fontId="9" fillId="3" borderId="0" xfId="2" applyNumberFormat="1" applyFont="1" applyFill="1" applyAlignment="1"/>
    <xf numFmtId="181" fontId="13" fillId="0" borderId="10" xfId="12" applyNumberFormat="1" applyFont="1" applyFill="1" applyBorder="1" applyAlignment="1">
      <alignment horizontal="right" vertical="center"/>
    </xf>
    <xf numFmtId="181" fontId="13" fillId="0" borderId="8" xfId="12" applyNumberFormat="1" applyFont="1" applyFill="1" applyBorder="1" applyAlignment="1">
      <alignment horizontal="right" vertical="center"/>
    </xf>
    <xf numFmtId="43" fontId="4" fillId="0" borderId="8" xfId="12" applyNumberFormat="1" applyFont="1" applyFill="1" applyBorder="1" applyAlignment="1">
      <alignment horizontal="right" vertical="center"/>
    </xf>
    <xf numFmtId="181" fontId="9" fillId="0" borderId="8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/>
    </xf>
    <xf numFmtId="178" fontId="4" fillId="3" borderId="0" xfId="0" applyNumberFormat="1" applyFont="1" applyFill="1" applyBorder="1" applyAlignment="1"/>
    <xf numFmtId="41" fontId="4" fillId="3" borderId="0" xfId="0" applyNumberFormat="1" applyFont="1" applyFill="1" applyBorder="1" applyAlignment="1"/>
    <xf numFmtId="41" fontId="9" fillId="3" borderId="0" xfId="0" applyNumberFormat="1" applyFont="1" applyFill="1" applyAlignment="1"/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8" fontId="13" fillId="0" borderId="6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9" fillId="2" borderId="0" xfId="0" applyNumberFormat="1" applyFont="1" applyFill="1" applyBorder="1" applyAlignment="1">
      <alignment vertical="center"/>
    </xf>
    <xf numFmtId="178" fontId="13" fillId="0" borderId="10" xfId="0" applyNumberFormat="1" applyFont="1" applyBorder="1">
      <alignment vertical="center"/>
    </xf>
    <xf numFmtId="178" fontId="13" fillId="0" borderId="8" xfId="0" applyNumberFormat="1" applyFont="1" applyBorder="1">
      <alignment vertical="center"/>
    </xf>
    <xf numFmtId="178" fontId="13" fillId="0" borderId="10" xfId="0" applyNumberFormat="1" applyFont="1" applyFill="1" applyBorder="1">
      <alignment vertical="center"/>
    </xf>
    <xf numFmtId="178" fontId="13" fillId="0" borderId="8" xfId="0" applyNumberFormat="1" applyFont="1" applyFill="1" applyBorder="1">
      <alignment vertical="center"/>
    </xf>
    <xf numFmtId="178" fontId="9" fillId="2" borderId="0" xfId="0" applyNumberFormat="1" applyFont="1" applyFill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4" fillId="0" borderId="11" xfId="0" applyNumberFormat="1" applyFont="1" applyBorder="1">
      <alignment vertical="center"/>
    </xf>
    <xf numFmtId="41" fontId="4" fillId="0" borderId="9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center" vertical="center"/>
    </xf>
    <xf numFmtId="41" fontId="4" fillId="0" borderId="8" xfId="14" applyNumberFormat="1" applyFont="1" applyFill="1" applyBorder="1" applyAlignment="1">
      <alignment vertical="center"/>
    </xf>
    <xf numFmtId="0" fontId="4" fillId="0" borderId="8" xfId="14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178" fontId="4" fillId="3" borderId="0" xfId="0" applyNumberFormat="1" applyFont="1" applyFill="1" applyBorder="1" applyAlignment="1">
      <alignment vertical="top"/>
    </xf>
    <xf numFmtId="178" fontId="4" fillId="3" borderId="0" xfId="0" applyNumberFormat="1" applyFont="1" applyFill="1" applyBorder="1" applyAlignment="1">
      <alignment vertical="center"/>
    </xf>
    <xf numFmtId="178" fontId="4" fillId="3" borderId="0" xfId="0" applyNumberFormat="1" applyFont="1" applyFill="1" applyBorder="1" applyAlignment="1">
      <alignment horizontal="left" vertical="center"/>
    </xf>
    <xf numFmtId="178" fontId="4" fillId="4" borderId="1" xfId="0" applyNumberFormat="1" applyFont="1" applyFill="1" applyBorder="1" applyAlignment="1">
      <alignment horizontal="center" vertical="center"/>
    </xf>
    <xf numFmtId="41" fontId="4" fillId="4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1" fontId="4" fillId="3" borderId="5" xfId="0" applyNumberFormat="1" applyFont="1" applyFill="1" applyBorder="1" applyAlignment="1">
      <alignment horizontal="center" vertical="center"/>
    </xf>
    <xf numFmtId="41" fontId="4" fillId="3" borderId="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vertical="center"/>
    </xf>
    <xf numFmtId="41" fontId="13" fillId="0" borderId="17" xfId="0" applyNumberFormat="1" applyFont="1" applyBorder="1">
      <alignment vertical="center"/>
    </xf>
    <xf numFmtId="41" fontId="4" fillId="6" borderId="17" xfId="0" applyNumberFormat="1" applyFont="1" applyFill="1" applyBorder="1">
      <alignment vertical="center"/>
    </xf>
    <xf numFmtId="41" fontId="13" fillId="6" borderId="17" xfId="0" applyNumberFormat="1" applyFont="1" applyFill="1" applyBorder="1">
      <alignment vertical="center"/>
    </xf>
    <xf numFmtId="41" fontId="13" fillId="0" borderId="17" xfId="9" applyFont="1" applyBorder="1">
      <alignment vertical="center"/>
    </xf>
    <xf numFmtId="41" fontId="4" fillId="2" borderId="17" xfId="9" applyFont="1" applyFill="1" applyBorder="1" applyAlignment="1">
      <alignment vertical="center"/>
    </xf>
    <xf numFmtId="41" fontId="13" fillId="0" borderId="18" xfId="0" applyNumberFormat="1" applyFont="1" applyBorder="1">
      <alignment vertical="center"/>
    </xf>
    <xf numFmtId="41" fontId="4" fillId="6" borderId="18" xfId="0" applyNumberFormat="1" applyFont="1" applyFill="1" applyBorder="1">
      <alignment vertical="center"/>
    </xf>
    <xf numFmtId="41" fontId="13" fillId="6" borderId="18" xfId="0" applyNumberFormat="1" applyFont="1" applyFill="1" applyBorder="1">
      <alignment vertical="center"/>
    </xf>
    <xf numFmtId="41" fontId="13" fillId="0" borderId="18" xfId="9" applyFont="1" applyBorder="1">
      <alignment vertical="center"/>
    </xf>
    <xf numFmtId="41" fontId="4" fillId="2" borderId="18" xfId="9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41" fontId="4" fillId="0" borderId="21" xfId="0" applyNumberFormat="1" applyFont="1" applyBorder="1">
      <alignment vertical="center"/>
    </xf>
    <xf numFmtId="41" fontId="4" fillId="0" borderId="16" xfId="0" applyNumberFormat="1" applyFont="1" applyBorder="1">
      <alignment vertical="center"/>
    </xf>
    <xf numFmtId="41" fontId="4" fillId="2" borderId="16" xfId="1" applyNumberFormat="1" applyFont="1" applyFill="1" applyBorder="1" applyAlignment="1">
      <alignment horizontal="center" vertical="center"/>
    </xf>
    <xf numFmtId="41" fontId="4" fillId="0" borderId="22" xfId="0" applyNumberFormat="1" applyFont="1" applyBorder="1">
      <alignment vertical="center"/>
    </xf>
    <xf numFmtId="41" fontId="4" fillId="0" borderId="17" xfId="0" applyNumberFormat="1" applyFont="1" applyBorder="1">
      <alignment vertical="center"/>
    </xf>
    <xf numFmtId="41" fontId="4" fillId="2" borderId="17" xfId="1" applyNumberFormat="1" applyFont="1" applyFill="1" applyBorder="1" applyAlignment="1">
      <alignment horizontal="center" vertical="center"/>
    </xf>
    <xf numFmtId="41" fontId="13" fillId="0" borderId="22" xfId="7" applyNumberFormat="1" applyFont="1" applyFill="1" applyBorder="1" applyAlignment="1">
      <alignment vertical="center"/>
    </xf>
    <xf numFmtId="41" fontId="13" fillId="0" borderId="17" xfId="7" applyNumberFormat="1" applyFont="1" applyFill="1" applyBorder="1" applyAlignment="1">
      <alignment vertical="center"/>
    </xf>
    <xf numFmtId="41" fontId="13" fillId="0" borderId="17" xfId="7" applyNumberFormat="1" applyFont="1" applyFill="1" applyBorder="1" applyAlignment="1">
      <alignment horizontal="right" vertical="center"/>
    </xf>
    <xf numFmtId="41" fontId="13" fillId="0" borderId="23" xfId="7" applyNumberFormat="1" applyFont="1" applyFill="1" applyBorder="1" applyAlignment="1">
      <alignment vertical="center"/>
    </xf>
    <xf numFmtId="41" fontId="13" fillId="0" borderId="24" xfId="7" applyNumberFormat="1" applyFont="1" applyFill="1" applyBorder="1" applyAlignment="1">
      <alignment vertical="center"/>
    </xf>
    <xf numFmtId="41" fontId="13" fillId="0" borderId="24" xfId="7" applyNumberFormat="1" applyFont="1" applyFill="1" applyBorder="1" applyAlignment="1">
      <alignment horizontal="right" vertical="center"/>
    </xf>
    <xf numFmtId="41" fontId="13" fillId="0" borderId="20" xfId="7" applyNumberFormat="1" applyFont="1" applyFill="1" applyBorder="1" applyAlignment="1">
      <alignment vertical="center"/>
    </xf>
    <xf numFmtId="41" fontId="13" fillId="0" borderId="15" xfId="7" applyNumberFormat="1" applyFont="1" applyFill="1" applyBorder="1" applyAlignment="1">
      <alignment vertical="center"/>
    </xf>
    <xf numFmtId="41" fontId="13" fillId="0" borderId="15" xfId="7" applyNumberFormat="1" applyFont="1" applyFill="1" applyBorder="1" applyAlignment="1">
      <alignment horizontal="right" vertical="center"/>
    </xf>
    <xf numFmtId="41" fontId="13" fillId="0" borderId="20" xfId="0" applyNumberFormat="1" applyFont="1" applyBorder="1">
      <alignment vertical="center"/>
    </xf>
    <xf numFmtId="41" fontId="13" fillId="0" borderId="25" xfId="0" applyNumberFormat="1" applyFont="1" applyBorder="1">
      <alignment vertical="center"/>
    </xf>
    <xf numFmtId="41" fontId="13" fillId="0" borderId="26" xfId="0" applyNumberFormat="1" applyFont="1" applyBorder="1">
      <alignment vertical="center"/>
    </xf>
    <xf numFmtId="41" fontId="13" fillId="0" borderId="22" xfId="0" applyNumberFormat="1" applyFont="1" applyBorder="1">
      <alignment vertical="center"/>
    </xf>
    <xf numFmtId="41" fontId="13" fillId="0" borderId="15" xfId="0" applyNumberFormat="1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vertical="center"/>
    </xf>
    <xf numFmtId="0" fontId="16" fillId="2" borderId="9" xfId="0" applyFont="1" applyFill="1" applyBorder="1" applyAlignment="1">
      <alignment horizontal="center" vertical="center"/>
    </xf>
    <xf numFmtId="41" fontId="13" fillId="0" borderId="16" xfId="0" applyNumberFormat="1" applyFont="1" applyBorder="1">
      <alignment vertical="center"/>
    </xf>
    <xf numFmtId="41" fontId="13" fillId="0" borderId="21" xfId="0" applyNumberFormat="1" applyFont="1" applyBorder="1">
      <alignment vertical="center"/>
    </xf>
    <xf numFmtId="41" fontId="13" fillId="0" borderId="27" xfId="0" applyNumberFormat="1" applyFont="1" applyBorder="1">
      <alignment vertical="center"/>
    </xf>
    <xf numFmtId="41" fontId="4" fillId="6" borderId="27" xfId="0" applyNumberFormat="1" applyFont="1" applyFill="1" applyBorder="1">
      <alignment vertical="center"/>
    </xf>
    <xf numFmtId="41" fontId="13" fillId="6" borderId="27" xfId="0" applyNumberFormat="1" applyFont="1" applyFill="1" applyBorder="1">
      <alignment vertical="center"/>
    </xf>
    <xf numFmtId="41" fontId="13" fillId="0" borderId="27" xfId="9" applyFont="1" applyBorder="1">
      <alignment vertical="center"/>
    </xf>
    <xf numFmtId="41" fontId="4" fillId="2" borderId="27" xfId="9" applyFont="1" applyFill="1" applyBorder="1" applyAlignment="1">
      <alignment vertical="center"/>
    </xf>
    <xf numFmtId="41" fontId="13" fillId="0" borderId="23" xfId="0" applyNumberFormat="1" applyFont="1" applyBorder="1">
      <alignment vertical="center"/>
    </xf>
    <xf numFmtId="41" fontId="13" fillId="0" borderId="24" xfId="0" applyNumberFormat="1" applyFont="1" applyBorder="1">
      <alignment vertical="center"/>
    </xf>
    <xf numFmtId="41" fontId="4" fillId="2" borderId="24" xfId="9" applyFont="1" applyFill="1" applyBorder="1" applyAlignment="1">
      <alignment vertical="center"/>
    </xf>
    <xf numFmtId="43" fontId="4" fillId="0" borderId="13" xfId="12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4" borderId="4" xfId="0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2" borderId="28" xfId="0" applyNumberFormat="1" applyFont="1" applyFill="1" applyBorder="1" applyAlignment="1">
      <alignment horizontal="center" vertical="center"/>
    </xf>
    <xf numFmtId="41" fontId="4" fillId="2" borderId="29" xfId="0" applyNumberFormat="1" applyFont="1" applyFill="1" applyBorder="1" applyAlignment="1">
      <alignment horizontal="center" vertical="center"/>
    </xf>
    <xf numFmtId="41" fontId="4" fillId="2" borderId="30" xfId="0" applyNumberFormat="1" applyFont="1" applyFill="1" applyBorder="1" applyAlignment="1">
      <alignment horizontal="center" vertical="center"/>
    </xf>
    <xf numFmtId="41" fontId="4" fillId="2" borderId="31" xfId="0" applyNumberFormat="1" applyFont="1" applyFill="1" applyBorder="1" applyAlignment="1">
      <alignment horizontal="center" vertical="center"/>
    </xf>
    <xf numFmtId="41" fontId="4" fillId="2" borderId="32" xfId="0" applyNumberFormat="1" applyFont="1" applyFill="1" applyBorder="1" applyAlignment="1">
      <alignment horizontal="center" vertical="center"/>
    </xf>
    <xf numFmtId="41" fontId="4" fillId="2" borderId="33" xfId="0" applyNumberFormat="1" applyFont="1" applyFill="1" applyBorder="1" applyAlignment="1">
      <alignment horizontal="center" vertical="center"/>
    </xf>
    <xf numFmtId="41" fontId="4" fillId="0" borderId="31" xfId="0" applyNumberFormat="1" applyFont="1" applyBorder="1">
      <alignment vertical="center"/>
    </xf>
    <xf numFmtId="41" fontId="4" fillId="0" borderId="32" xfId="0" applyNumberFormat="1" applyFont="1" applyBorder="1">
      <alignment vertical="center"/>
    </xf>
    <xf numFmtId="41" fontId="4" fillId="0" borderId="33" xfId="0" applyNumberFormat="1" applyFont="1" applyBorder="1">
      <alignment vertical="center"/>
    </xf>
    <xf numFmtId="41" fontId="4" fillId="0" borderId="34" xfId="0" applyNumberFormat="1" applyFont="1" applyBorder="1">
      <alignment vertical="center"/>
    </xf>
    <xf numFmtId="41" fontId="4" fillId="0" borderId="35" xfId="0" applyNumberFormat="1" applyFont="1" applyBorder="1">
      <alignment vertical="center"/>
    </xf>
    <xf numFmtId="41" fontId="4" fillId="0" borderId="36" xfId="0" applyNumberFormat="1" applyFont="1" applyBorder="1">
      <alignment vertical="center"/>
    </xf>
    <xf numFmtId="41" fontId="4" fillId="2" borderId="37" xfId="0" applyNumberFormat="1" applyFont="1" applyFill="1" applyBorder="1" applyAlignment="1">
      <alignment horizontal="center" vertical="center"/>
    </xf>
    <xf numFmtId="41" fontId="4" fillId="2" borderId="38" xfId="0" applyNumberFormat="1" applyFont="1" applyFill="1" applyBorder="1" applyAlignment="1">
      <alignment horizontal="center" vertical="center"/>
    </xf>
    <xf numFmtId="41" fontId="4" fillId="2" borderId="39" xfId="0" applyNumberFormat="1" applyFont="1" applyFill="1" applyBorder="1" applyAlignment="1">
      <alignment horizontal="center" vertical="center"/>
    </xf>
    <xf numFmtId="41" fontId="4" fillId="2" borderId="40" xfId="0" applyNumberFormat="1" applyFont="1" applyFill="1" applyBorder="1" applyAlignment="1">
      <alignment horizontal="center" vertical="center"/>
    </xf>
    <xf numFmtId="41" fontId="4" fillId="2" borderId="41" xfId="0" applyNumberFormat="1" applyFont="1" applyFill="1" applyBorder="1" applyAlignment="1">
      <alignment horizontal="center" vertical="center"/>
    </xf>
    <xf numFmtId="41" fontId="4" fillId="2" borderId="42" xfId="0" applyNumberFormat="1" applyFont="1" applyFill="1" applyBorder="1" applyAlignment="1">
      <alignment horizontal="center" vertical="center"/>
    </xf>
    <xf numFmtId="41" fontId="4" fillId="0" borderId="40" xfId="0" applyNumberFormat="1" applyFont="1" applyBorder="1">
      <alignment vertical="center"/>
    </xf>
    <xf numFmtId="41" fontId="4" fillId="0" borderId="41" xfId="0" applyNumberFormat="1" applyFont="1" applyBorder="1">
      <alignment vertical="center"/>
    </xf>
    <xf numFmtId="41" fontId="4" fillId="0" borderId="42" xfId="0" applyNumberFormat="1" applyFont="1" applyBorder="1">
      <alignment vertical="center"/>
    </xf>
    <xf numFmtId="41" fontId="4" fillId="0" borderId="43" xfId="0" applyNumberFormat="1" applyFont="1" applyBorder="1">
      <alignment vertical="center"/>
    </xf>
    <xf numFmtId="41" fontId="4" fillId="0" borderId="44" xfId="0" applyNumberFormat="1" applyFont="1" applyBorder="1">
      <alignment vertical="center"/>
    </xf>
    <xf numFmtId="41" fontId="4" fillId="0" borderId="45" xfId="0" applyNumberFormat="1" applyFont="1" applyBorder="1">
      <alignment vertical="center"/>
    </xf>
    <xf numFmtId="41" fontId="4" fillId="3" borderId="28" xfId="0" applyNumberFormat="1" applyFont="1" applyFill="1" applyBorder="1" applyAlignment="1">
      <alignment horizontal="center" vertical="center"/>
    </xf>
    <xf numFmtId="41" fontId="4" fillId="3" borderId="29" xfId="0" applyNumberFormat="1" applyFont="1" applyFill="1" applyBorder="1" applyAlignment="1">
      <alignment horizontal="center" vertical="center"/>
    </xf>
    <xf numFmtId="41" fontId="4" fillId="3" borderId="30" xfId="0" applyNumberFormat="1" applyFont="1" applyFill="1" applyBorder="1" applyAlignment="1">
      <alignment horizontal="center" vertical="center"/>
    </xf>
    <xf numFmtId="41" fontId="4" fillId="3" borderId="31" xfId="0" applyNumberFormat="1" applyFont="1" applyFill="1" applyBorder="1" applyAlignment="1">
      <alignment horizontal="center" vertical="center"/>
    </xf>
    <xf numFmtId="41" fontId="4" fillId="3" borderId="32" xfId="0" applyNumberFormat="1" applyFont="1" applyFill="1" applyBorder="1" applyAlignment="1">
      <alignment horizontal="center" vertical="center"/>
    </xf>
    <xf numFmtId="41" fontId="4" fillId="3" borderId="33" xfId="0" applyNumberFormat="1" applyFont="1" applyFill="1" applyBorder="1" applyAlignment="1">
      <alignment horizontal="center" vertical="center"/>
    </xf>
    <xf numFmtId="41" fontId="13" fillId="0" borderId="31" xfId="0" applyNumberFormat="1" applyFont="1" applyBorder="1">
      <alignment vertical="center"/>
    </xf>
    <xf numFmtId="41" fontId="13" fillId="0" borderId="32" xfId="0" applyNumberFormat="1" applyFont="1" applyBorder="1">
      <alignment vertical="center"/>
    </xf>
    <xf numFmtId="41" fontId="13" fillId="0" borderId="33" xfId="0" applyNumberFormat="1" applyFont="1" applyBorder="1">
      <alignment vertical="center"/>
    </xf>
    <xf numFmtId="41" fontId="13" fillId="0" borderId="31" xfId="6" applyNumberFormat="1" applyFont="1" applyFill="1" applyBorder="1" applyAlignment="1">
      <alignment horizontal="center" vertical="center"/>
    </xf>
    <xf numFmtId="41" fontId="13" fillId="0" borderId="32" xfId="6" applyNumberFormat="1" applyFont="1" applyFill="1" applyBorder="1" applyAlignment="1">
      <alignment horizontal="right" vertical="center"/>
    </xf>
    <xf numFmtId="41" fontId="13" fillId="0" borderId="32" xfId="7" applyNumberFormat="1" applyFont="1" applyFill="1" applyBorder="1" applyAlignment="1">
      <alignment horizontal="right" vertical="center"/>
    </xf>
    <xf numFmtId="41" fontId="13" fillId="0" borderId="32" xfId="7" applyNumberFormat="1" applyFont="1" applyFill="1" applyBorder="1" applyAlignment="1">
      <alignment vertical="center"/>
    </xf>
    <xf numFmtId="41" fontId="13" fillId="0" borderId="33" xfId="7" applyNumberFormat="1" applyFont="1" applyFill="1" applyBorder="1" applyAlignment="1">
      <alignment vertical="center"/>
    </xf>
    <xf numFmtId="41" fontId="4" fillId="0" borderId="34" xfId="6" applyNumberFormat="1" applyFont="1" applyFill="1" applyBorder="1" applyAlignment="1">
      <alignment horizontal="center" vertical="center"/>
    </xf>
    <xf numFmtId="41" fontId="4" fillId="0" borderId="35" xfId="6" applyNumberFormat="1" applyFont="1" applyFill="1" applyBorder="1" applyAlignment="1">
      <alignment horizontal="right" vertical="center"/>
    </xf>
    <xf numFmtId="41" fontId="4" fillId="0" borderId="35" xfId="7" applyNumberFormat="1" applyFont="1" applyFill="1" applyBorder="1" applyAlignment="1">
      <alignment horizontal="right" vertical="center"/>
    </xf>
    <xf numFmtId="41" fontId="4" fillId="0" borderId="35" xfId="7" applyNumberFormat="1" applyFont="1" applyFill="1" applyBorder="1" applyAlignment="1">
      <alignment vertical="center"/>
    </xf>
    <xf numFmtId="41" fontId="4" fillId="0" borderId="36" xfId="7" applyNumberFormat="1" applyFont="1" applyFill="1" applyBorder="1" applyAlignment="1">
      <alignment vertical="center"/>
    </xf>
    <xf numFmtId="41" fontId="4" fillId="2" borderId="28" xfId="1" applyNumberFormat="1" applyFont="1" applyFill="1" applyBorder="1" applyAlignment="1">
      <alignment horizontal="center" vertical="center" shrinkToFit="1"/>
    </xf>
    <xf numFmtId="41" fontId="4" fillId="2" borderId="29" xfId="1" applyNumberFormat="1" applyFont="1" applyFill="1" applyBorder="1" applyAlignment="1">
      <alignment horizontal="center" vertical="center" shrinkToFit="1"/>
    </xf>
    <xf numFmtId="41" fontId="4" fillId="2" borderId="30" xfId="1" applyNumberFormat="1" applyFont="1" applyFill="1" applyBorder="1" applyAlignment="1">
      <alignment horizontal="center" vertical="center" shrinkToFit="1"/>
    </xf>
    <xf numFmtId="41" fontId="4" fillId="2" borderId="31" xfId="1" applyNumberFormat="1" applyFont="1" applyFill="1" applyBorder="1" applyAlignment="1">
      <alignment horizontal="center" vertical="center" shrinkToFit="1"/>
    </xf>
    <xf numFmtId="41" fontId="4" fillId="2" borderId="32" xfId="1" applyNumberFormat="1" applyFont="1" applyFill="1" applyBorder="1" applyAlignment="1">
      <alignment horizontal="center" vertical="center" shrinkToFit="1"/>
    </xf>
    <xf numFmtId="41" fontId="4" fillId="2" borderId="33" xfId="1" applyNumberFormat="1" applyFont="1" applyFill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vertical="center" shrinkToFit="1"/>
    </xf>
    <xf numFmtId="41" fontId="4" fillId="0" borderId="32" xfId="0" applyNumberFormat="1" applyFont="1" applyBorder="1" applyAlignment="1">
      <alignment vertical="center" shrinkToFit="1"/>
    </xf>
    <xf numFmtId="41" fontId="4" fillId="0" borderId="33" xfId="0" applyNumberFormat="1" applyFont="1" applyBorder="1" applyAlignment="1">
      <alignment vertical="center" shrinkToFit="1"/>
    </xf>
    <xf numFmtId="176" fontId="13" fillId="0" borderId="31" xfId="7" applyNumberFormat="1" applyFont="1" applyFill="1" applyBorder="1" applyAlignment="1">
      <alignment vertical="center"/>
    </xf>
    <xf numFmtId="176" fontId="13" fillId="0" borderId="32" xfId="7" applyNumberFormat="1" applyFont="1" applyFill="1" applyBorder="1" applyAlignment="1">
      <alignment vertical="center"/>
    </xf>
    <xf numFmtId="176" fontId="13" fillId="0" borderId="32" xfId="7" applyNumberFormat="1" applyFont="1" applyFill="1" applyBorder="1" applyAlignment="1">
      <alignment horizontal="right" vertical="center"/>
    </xf>
    <xf numFmtId="176" fontId="13" fillId="0" borderId="32" xfId="8" applyNumberFormat="1" applyFont="1" applyFill="1" applyBorder="1" applyAlignment="1">
      <alignment horizontal="right" vertical="center"/>
    </xf>
    <xf numFmtId="176" fontId="13" fillId="0" borderId="33" xfId="8" applyNumberFormat="1" applyFont="1" applyFill="1" applyBorder="1" applyAlignment="1">
      <alignment horizontal="right" vertical="center"/>
    </xf>
    <xf numFmtId="41" fontId="13" fillId="0" borderId="34" xfId="9" applyFont="1" applyFill="1" applyBorder="1" applyAlignment="1">
      <alignment vertical="center"/>
    </xf>
    <xf numFmtId="41" fontId="13" fillId="0" borderId="35" xfId="9" applyFont="1" applyFill="1" applyBorder="1" applyAlignment="1">
      <alignment vertical="center"/>
    </xf>
    <xf numFmtId="41" fontId="13" fillId="0" borderId="35" xfId="9" applyFont="1" applyFill="1" applyBorder="1" applyAlignment="1">
      <alignment horizontal="right" vertical="center"/>
    </xf>
    <xf numFmtId="41" fontId="13" fillId="0" borderId="36" xfId="9" applyFont="1" applyFill="1" applyBorder="1" applyAlignment="1">
      <alignment horizontal="right" vertical="center"/>
    </xf>
    <xf numFmtId="41" fontId="4" fillId="0" borderId="28" xfId="0" applyNumberFormat="1" applyFont="1" applyBorder="1">
      <alignment vertical="center"/>
    </xf>
    <xf numFmtId="41" fontId="4" fillId="3" borderId="29" xfId="11" applyNumberFormat="1" applyFont="1" applyFill="1" applyBorder="1" applyAlignment="1">
      <alignment horizontal="right" vertical="center"/>
    </xf>
    <xf numFmtId="41" fontId="4" fillId="3" borderId="30" xfId="11" applyNumberFormat="1" applyFont="1" applyFill="1" applyBorder="1" applyAlignment="1">
      <alignment horizontal="right" vertical="center"/>
    </xf>
    <xf numFmtId="41" fontId="4" fillId="3" borderId="32" xfId="11" applyNumberFormat="1" applyFont="1" applyFill="1" applyBorder="1" applyAlignment="1">
      <alignment horizontal="right" vertical="center"/>
    </xf>
    <xf numFmtId="41" fontId="4" fillId="3" borderId="33" xfId="11" applyNumberFormat="1" applyFont="1" applyFill="1" applyBorder="1" applyAlignment="1">
      <alignment horizontal="right" vertical="center"/>
    </xf>
    <xf numFmtId="180" fontId="13" fillId="0" borderId="31" xfId="0" applyNumberFormat="1" applyFont="1" applyBorder="1">
      <alignment vertical="center"/>
    </xf>
    <xf numFmtId="180" fontId="13" fillId="0" borderId="32" xfId="0" applyNumberFormat="1" applyFont="1" applyBorder="1">
      <alignment vertical="center"/>
    </xf>
    <xf numFmtId="41" fontId="13" fillId="3" borderId="32" xfId="12" applyNumberFormat="1" applyFont="1" applyFill="1" applyBorder="1" applyAlignment="1">
      <alignment horizontal="right" vertical="center"/>
    </xf>
    <xf numFmtId="41" fontId="13" fillId="3" borderId="33" xfId="12" applyNumberFormat="1" applyFont="1" applyFill="1" applyBorder="1" applyAlignment="1">
      <alignment horizontal="right" vertical="center"/>
    </xf>
    <xf numFmtId="41" fontId="13" fillId="0" borderId="34" xfId="0" applyNumberFormat="1" applyFont="1" applyBorder="1">
      <alignment vertical="center"/>
    </xf>
    <xf numFmtId="41" fontId="13" fillId="0" borderId="35" xfId="0" applyNumberFormat="1" applyFont="1" applyBorder="1">
      <alignment vertical="center"/>
    </xf>
    <xf numFmtId="41" fontId="13" fillId="0" borderId="36" xfId="0" applyNumberFormat="1" applyFont="1" applyBorder="1">
      <alignment vertical="center"/>
    </xf>
    <xf numFmtId="41" fontId="4" fillId="3" borderId="37" xfId="0" applyNumberFormat="1" applyFont="1" applyFill="1" applyBorder="1" applyAlignment="1">
      <alignment horizontal="center" vertical="center"/>
    </xf>
    <xf numFmtId="43" fontId="4" fillId="3" borderId="38" xfId="0" applyNumberFormat="1" applyFont="1" applyFill="1" applyBorder="1" applyAlignment="1">
      <alignment horizontal="center" vertical="center"/>
    </xf>
    <xf numFmtId="43" fontId="4" fillId="2" borderId="38" xfId="0" applyNumberFormat="1" applyFont="1" applyFill="1" applyBorder="1" applyAlignment="1">
      <alignment vertical="center"/>
    </xf>
    <xf numFmtId="41" fontId="4" fillId="3" borderId="38" xfId="0" applyNumberFormat="1" applyFont="1" applyFill="1" applyBorder="1" applyAlignment="1">
      <alignment horizontal="center" vertical="center"/>
    </xf>
    <xf numFmtId="41" fontId="4" fillId="3" borderId="39" xfId="0" applyNumberFormat="1" applyFont="1" applyFill="1" applyBorder="1" applyAlignment="1">
      <alignment horizontal="center" vertical="center"/>
    </xf>
    <xf numFmtId="41" fontId="4" fillId="3" borderId="40" xfId="0" applyNumberFormat="1" applyFont="1" applyFill="1" applyBorder="1" applyAlignment="1">
      <alignment horizontal="center" vertical="center"/>
    </xf>
    <xf numFmtId="43" fontId="4" fillId="3" borderId="41" xfId="0" applyNumberFormat="1" applyFont="1" applyFill="1" applyBorder="1" applyAlignment="1">
      <alignment horizontal="center" vertical="center"/>
    </xf>
    <xf numFmtId="43" fontId="4" fillId="2" borderId="41" xfId="0" applyNumberFormat="1" applyFont="1" applyFill="1" applyBorder="1" applyAlignment="1">
      <alignment vertical="center"/>
    </xf>
    <xf numFmtId="41" fontId="4" fillId="3" borderId="41" xfId="0" applyNumberFormat="1" applyFont="1" applyFill="1" applyBorder="1" applyAlignment="1">
      <alignment horizontal="center" vertical="center"/>
    </xf>
    <xf numFmtId="41" fontId="4" fillId="3" borderId="42" xfId="0" applyNumberFormat="1" applyFont="1" applyFill="1" applyBorder="1" applyAlignment="1">
      <alignment horizontal="center" vertical="center"/>
    </xf>
    <xf numFmtId="43" fontId="4" fillId="0" borderId="41" xfId="0" applyNumberFormat="1" applyFont="1" applyBorder="1">
      <alignment vertical="center"/>
    </xf>
    <xf numFmtId="41" fontId="13" fillId="0" borderId="43" xfId="7" applyNumberFormat="1" applyFont="1" applyFill="1" applyBorder="1" applyAlignment="1">
      <alignment horizontal="right" vertical="center" shrinkToFit="1"/>
    </xf>
    <xf numFmtId="43" fontId="13" fillId="0" borderId="44" xfId="7" applyNumberFormat="1" applyFont="1" applyFill="1" applyBorder="1" applyAlignment="1">
      <alignment horizontal="right" vertical="center" shrinkToFit="1"/>
    </xf>
    <xf numFmtId="43" fontId="13" fillId="0" borderId="45" xfId="7" applyNumberFormat="1" applyFont="1" applyFill="1" applyBorder="1" applyAlignment="1">
      <alignment horizontal="right" vertical="center" shrinkToFit="1"/>
    </xf>
    <xf numFmtId="43" fontId="4" fillId="3" borderId="28" xfId="11" applyNumberFormat="1" applyFont="1" applyFill="1" applyBorder="1" applyAlignment="1">
      <alignment horizontal="right" vertical="center"/>
    </xf>
    <xf numFmtId="43" fontId="4" fillId="3" borderId="29" xfId="11" applyNumberFormat="1" applyFont="1" applyFill="1" applyBorder="1" applyAlignment="1">
      <alignment horizontal="right" vertical="center"/>
    </xf>
    <xf numFmtId="0" fontId="9" fillId="3" borderId="30" xfId="0" applyFont="1" applyFill="1" applyBorder="1" applyAlignment="1">
      <alignment vertical="center"/>
    </xf>
    <xf numFmtId="43" fontId="4" fillId="3" borderId="31" xfId="11" applyNumberFormat="1" applyFont="1" applyFill="1" applyBorder="1" applyAlignment="1">
      <alignment horizontal="right" vertical="center"/>
    </xf>
    <xf numFmtId="43" fontId="4" fillId="3" borderId="32" xfId="11" applyNumberFormat="1" applyFont="1" applyFill="1" applyBorder="1" applyAlignment="1">
      <alignment horizontal="right" vertical="center"/>
    </xf>
    <xf numFmtId="0" fontId="9" fillId="3" borderId="33" xfId="0" applyFont="1" applyFill="1" applyBorder="1" applyAlignment="1">
      <alignment vertical="center"/>
    </xf>
    <xf numFmtId="181" fontId="13" fillId="0" borderId="31" xfId="12" applyNumberFormat="1" applyFont="1" applyFill="1" applyBorder="1" applyAlignment="1">
      <alignment horizontal="right" vertical="center"/>
    </xf>
    <xf numFmtId="181" fontId="13" fillId="0" borderId="32" xfId="12" applyNumberFormat="1" applyFont="1" applyFill="1" applyBorder="1" applyAlignment="1">
      <alignment horizontal="right" vertical="center"/>
    </xf>
    <xf numFmtId="181" fontId="4" fillId="3" borderId="32" xfId="11" applyNumberFormat="1" applyFont="1" applyFill="1" applyBorder="1" applyAlignment="1">
      <alignment horizontal="right" vertical="center"/>
    </xf>
    <xf numFmtId="182" fontId="13" fillId="0" borderId="32" xfId="12" applyNumberFormat="1" applyFont="1" applyFill="1" applyBorder="1" applyAlignment="1">
      <alignment horizontal="right" vertical="center"/>
    </xf>
    <xf numFmtId="181" fontId="9" fillId="3" borderId="33" xfId="0" applyNumberFormat="1" applyFont="1" applyFill="1" applyBorder="1" applyAlignment="1">
      <alignment vertical="center"/>
    </xf>
    <xf numFmtId="181" fontId="13" fillId="0" borderId="34" xfId="12" applyNumberFormat="1" applyFont="1" applyFill="1" applyBorder="1" applyAlignment="1">
      <alignment horizontal="right" vertical="center"/>
    </xf>
    <xf numFmtId="43" fontId="4" fillId="3" borderId="35" xfId="12" applyNumberFormat="1" applyFont="1" applyFill="1" applyBorder="1" applyAlignment="1">
      <alignment horizontal="right" vertical="center"/>
    </xf>
    <xf numFmtId="181" fontId="13" fillId="0" borderId="35" xfId="12" applyNumberFormat="1" applyFont="1" applyFill="1" applyBorder="1" applyAlignment="1">
      <alignment horizontal="right" vertical="center"/>
    </xf>
    <xf numFmtId="181" fontId="9" fillId="3" borderId="36" xfId="0" applyNumberFormat="1" applyFont="1" applyFill="1" applyBorder="1" applyAlignment="1">
      <alignment vertical="center"/>
    </xf>
    <xf numFmtId="41" fontId="13" fillId="0" borderId="31" xfId="7" applyNumberFormat="1" applyFont="1" applyFill="1" applyBorder="1" applyAlignment="1">
      <alignment horizontal="right" vertical="center"/>
    </xf>
    <xf numFmtId="41" fontId="13" fillId="0" borderId="32" xfId="14" applyNumberFormat="1" applyFont="1" applyFill="1" applyBorder="1" applyAlignment="1">
      <alignment vertical="center"/>
    </xf>
    <xf numFmtId="0" fontId="13" fillId="0" borderId="33" xfId="14" applyNumberFormat="1" applyFont="1" applyFill="1" applyBorder="1" applyAlignment="1">
      <alignment vertical="center"/>
    </xf>
    <xf numFmtId="41" fontId="13" fillId="0" borderId="34" xfId="7" applyNumberFormat="1" applyFont="1" applyFill="1" applyBorder="1" applyAlignment="1">
      <alignment horizontal="right" vertical="center"/>
    </xf>
    <xf numFmtId="41" fontId="13" fillId="0" borderId="35" xfId="7" applyNumberFormat="1" applyFont="1" applyFill="1" applyBorder="1" applyAlignment="1">
      <alignment horizontal="right" vertical="center"/>
    </xf>
    <xf numFmtId="41" fontId="13" fillId="0" borderId="35" xfId="14" applyNumberFormat="1" applyFont="1" applyFill="1" applyBorder="1" applyAlignment="1">
      <alignment vertical="center"/>
    </xf>
    <xf numFmtId="0" fontId="13" fillId="0" borderId="36" xfId="14" applyNumberFormat="1" applyFont="1" applyFill="1" applyBorder="1" applyAlignment="1">
      <alignment vertical="center"/>
    </xf>
    <xf numFmtId="178" fontId="4" fillId="3" borderId="37" xfId="0" applyNumberFormat="1" applyFont="1" applyFill="1" applyBorder="1" applyAlignment="1">
      <alignment horizontal="center" vertical="center"/>
    </xf>
    <xf numFmtId="178" fontId="4" fillId="3" borderId="38" xfId="0" applyNumberFormat="1" applyFont="1" applyFill="1" applyBorder="1" applyAlignment="1">
      <alignment horizontal="center" vertical="center"/>
    </xf>
    <xf numFmtId="178" fontId="4" fillId="0" borderId="40" xfId="0" applyNumberFormat="1" applyFont="1" applyBorder="1">
      <alignment vertical="center"/>
    </xf>
    <xf numFmtId="178" fontId="4" fillId="0" borderId="41" xfId="0" applyNumberFormat="1" applyFont="1" applyBorder="1">
      <alignment vertical="center"/>
    </xf>
    <xf numFmtId="178" fontId="4" fillId="0" borderId="42" xfId="0" applyNumberFormat="1" applyFont="1" applyBorder="1">
      <alignment vertical="center"/>
    </xf>
    <xf numFmtId="178" fontId="4" fillId="0" borderId="43" xfId="0" applyNumberFormat="1" applyFont="1" applyBorder="1">
      <alignment vertical="center"/>
    </xf>
    <xf numFmtId="178" fontId="4" fillId="0" borderId="44" xfId="0" applyNumberFormat="1" applyFont="1" applyBorder="1">
      <alignment vertical="center"/>
    </xf>
    <xf numFmtId="178" fontId="4" fillId="0" borderId="45" xfId="0" applyNumberFormat="1" applyFont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2" fillId="0" borderId="0" xfId="0" applyFont="1">
      <alignment vertical="center"/>
    </xf>
    <xf numFmtId="41" fontId="0" fillId="4" borderId="1" xfId="0" applyNumberFormat="1" applyFill="1" applyBorder="1">
      <alignment vertical="center"/>
    </xf>
    <xf numFmtId="41" fontId="0" fillId="4" borderId="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0" fillId="4" borderId="1" xfId="0" applyNumberFormat="1" applyFill="1" applyBorder="1" applyAlignment="1">
      <alignment horizontal="center" vertical="center" wrapText="1"/>
    </xf>
    <xf numFmtId="41" fontId="0" fillId="4" borderId="1" xfId="0" applyNumberFormat="1" applyFill="1" applyBorder="1" applyAlignment="1">
      <alignment horizontal="center" vertical="center"/>
    </xf>
    <xf numFmtId="41" fontId="0" fillId="4" borderId="3" xfId="0" applyNumberForma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41" fontId="0" fillId="4" borderId="11" xfId="0" applyNumberFormat="1" applyFill="1" applyBorder="1" applyAlignment="1">
      <alignment horizontal="center" vertical="center" wrapText="1"/>
    </xf>
    <xf numFmtId="41" fontId="0" fillId="4" borderId="10" xfId="0" applyNumberFormat="1" applyFill="1" applyBorder="1" applyAlignment="1">
      <alignment horizontal="center" vertical="center" wrapText="1"/>
    </xf>
    <xf numFmtId="41" fontId="0" fillId="4" borderId="1" xfId="0" applyNumberFormat="1" applyFill="1" applyBorder="1" applyAlignment="1">
      <alignment vertical="center"/>
    </xf>
    <xf numFmtId="41" fontId="0" fillId="4" borderId="13" xfId="0" applyNumberFormat="1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41" fontId="0" fillId="4" borderId="2" xfId="0" applyNumberFormat="1" applyFill="1" applyBorder="1" applyAlignment="1">
      <alignment horizontal="center" vertical="center"/>
    </xf>
    <xf numFmtId="41" fontId="0" fillId="4" borderId="4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0" fillId="0" borderId="0" xfId="0" applyFont="1">
      <alignment vertic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/>
    </xf>
    <xf numFmtId="41" fontId="4" fillId="2" borderId="35" xfId="0" applyNumberFormat="1" applyFont="1" applyFill="1" applyBorder="1" applyAlignment="1">
      <alignment horizontal="center" vertical="center"/>
    </xf>
    <xf numFmtId="41" fontId="4" fillId="2" borderId="46" xfId="0" applyNumberFormat="1" applyFont="1" applyFill="1" applyBorder="1" applyAlignment="1">
      <alignment horizontal="center" vertical="center"/>
    </xf>
  </cellXfs>
  <cellStyles count="15">
    <cellStyle name="쉼표 [0]" xfId="1" builtinId="6"/>
    <cellStyle name="쉼표 [0] 2 10 2 2" xfId="7"/>
    <cellStyle name="쉼표 [0] 2 12 2" xfId="9"/>
    <cellStyle name="쉼표 [0] 3" xfId="11"/>
    <cellStyle name="쉼표 [0] 3 2 2" xfId="12"/>
    <cellStyle name="통화 [0]" xfId="2" builtinId="7"/>
    <cellStyle name="표준" xfId="0" builtinId="0"/>
    <cellStyle name="표준 2 10 2 2" xfId="14"/>
    <cellStyle name="표준 2 2 3 4" xfId="13"/>
    <cellStyle name="표준 353" xfId="6"/>
    <cellStyle name="표준 354" xfId="8"/>
    <cellStyle name="표준 356" xfId="10"/>
    <cellStyle name="표준 608" xfId="4"/>
    <cellStyle name="표준_연령별농가인구" xfId="5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sqref="A1:D1"/>
    </sheetView>
  </sheetViews>
  <sheetFormatPr defaultRowHeight="16.5" x14ac:dyDescent="0.3"/>
  <cols>
    <col min="1" max="21" width="11.625" customWidth="1"/>
  </cols>
  <sheetData>
    <row r="1" spans="1:21" ht="36" customHeight="1" x14ac:dyDescent="0.3">
      <c r="A1" s="355" t="s">
        <v>0</v>
      </c>
      <c r="B1" s="356"/>
      <c r="C1" s="356"/>
      <c r="D1" s="356"/>
    </row>
    <row r="2" spans="1:21" ht="18.75" x14ac:dyDescent="0.3">
      <c r="A2" s="3" t="s">
        <v>2</v>
      </c>
      <c r="B2" s="3"/>
      <c r="C2" s="3"/>
      <c r="D2" s="3"/>
      <c r="E2" s="3"/>
      <c r="F2" s="2"/>
      <c r="G2" s="2"/>
      <c r="H2" s="1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15">
      <c r="A4" s="5" t="s">
        <v>3</v>
      </c>
      <c r="B4" s="4"/>
      <c r="C4" s="4"/>
      <c r="D4" s="6" t="s">
        <v>1</v>
      </c>
      <c r="E4" s="6" t="s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4" customHeight="1" x14ac:dyDescent="0.3">
      <c r="A5" s="357" t="s">
        <v>4</v>
      </c>
      <c r="B5" s="353" t="s">
        <v>5</v>
      </c>
      <c r="C5" s="357"/>
      <c r="D5" s="353" t="s">
        <v>6</v>
      </c>
      <c r="E5" s="357"/>
      <c r="F5" s="353" t="s">
        <v>7</v>
      </c>
      <c r="G5" s="357"/>
      <c r="H5" s="353" t="s">
        <v>8</v>
      </c>
      <c r="I5" s="357"/>
      <c r="J5" s="353" t="s">
        <v>9</v>
      </c>
      <c r="K5" s="357"/>
      <c r="L5" s="353" t="s">
        <v>10</v>
      </c>
      <c r="M5" s="357"/>
      <c r="N5" s="353" t="s">
        <v>11</v>
      </c>
      <c r="O5" s="357"/>
      <c r="P5" s="353" t="s">
        <v>12</v>
      </c>
      <c r="Q5" s="357"/>
      <c r="R5" s="353" t="s">
        <v>13</v>
      </c>
      <c r="S5" s="357"/>
      <c r="T5" s="353" t="s">
        <v>14</v>
      </c>
      <c r="U5" s="354"/>
    </row>
    <row r="6" spans="1:21" ht="24" customHeight="1" x14ac:dyDescent="0.3">
      <c r="A6" s="357"/>
      <c r="B6" s="9"/>
      <c r="C6" s="10" t="s">
        <v>15</v>
      </c>
      <c r="D6" s="9"/>
      <c r="E6" s="10" t="s">
        <v>15</v>
      </c>
      <c r="F6" s="9"/>
      <c r="G6" s="10" t="s">
        <v>15</v>
      </c>
      <c r="H6" s="9"/>
      <c r="I6" s="10" t="s">
        <v>15</v>
      </c>
      <c r="J6" s="9"/>
      <c r="K6" s="10" t="s">
        <v>15</v>
      </c>
      <c r="L6" s="9"/>
      <c r="M6" s="10" t="s">
        <v>15</v>
      </c>
      <c r="N6" s="9"/>
      <c r="O6" s="10" t="s">
        <v>15</v>
      </c>
      <c r="P6" s="9"/>
      <c r="Q6" s="10" t="s">
        <v>15</v>
      </c>
      <c r="R6" s="9"/>
      <c r="S6" s="10" t="s">
        <v>15</v>
      </c>
      <c r="T6" s="9"/>
      <c r="U6" s="11" t="s">
        <v>15</v>
      </c>
    </row>
    <row r="7" spans="1:21" ht="24" customHeight="1" x14ac:dyDescent="0.3">
      <c r="A7" s="12" t="s">
        <v>16</v>
      </c>
      <c r="B7" s="13">
        <v>51514</v>
      </c>
      <c r="C7" s="14">
        <v>25879</v>
      </c>
      <c r="D7" s="14">
        <v>3282</v>
      </c>
      <c r="E7" s="14">
        <v>2101</v>
      </c>
      <c r="F7" s="14">
        <v>2619</v>
      </c>
      <c r="G7" s="14">
        <v>1145</v>
      </c>
      <c r="H7" s="14">
        <v>6041</v>
      </c>
      <c r="I7" s="14">
        <v>3440</v>
      </c>
      <c r="J7" s="14">
        <v>3827</v>
      </c>
      <c r="K7" s="14">
        <v>2288</v>
      </c>
      <c r="L7" s="14">
        <v>5492</v>
      </c>
      <c r="M7" s="14">
        <v>2383</v>
      </c>
      <c r="N7" s="14">
        <v>11791</v>
      </c>
      <c r="O7" s="14">
        <v>5504</v>
      </c>
      <c r="P7" s="14">
        <v>5639</v>
      </c>
      <c r="Q7" s="14">
        <v>2904</v>
      </c>
      <c r="R7" s="14">
        <v>4193</v>
      </c>
      <c r="S7" s="14">
        <v>2272</v>
      </c>
      <c r="T7" s="14">
        <v>8631</v>
      </c>
      <c r="U7" s="14">
        <v>3842</v>
      </c>
    </row>
    <row r="8" spans="1:21" ht="24" customHeight="1" x14ac:dyDescent="0.3">
      <c r="A8" s="12" t="s">
        <v>17</v>
      </c>
      <c r="B8" s="13">
        <v>50618</v>
      </c>
      <c r="C8" s="14">
        <v>25482</v>
      </c>
      <c r="D8" s="14">
        <v>2715</v>
      </c>
      <c r="E8" s="14">
        <v>1649</v>
      </c>
      <c r="F8" s="14">
        <v>1999</v>
      </c>
      <c r="G8" s="14">
        <v>947</v>
      </c>
      <c r="H8" s="14">
        <v>6052</v>
      </c>
      <c r="I8" s="14">
        <v>3357</v>
      </c>
      <c r="J8" s="14">
        <v>4115</v>
      </c>
      <c r="K8" s="14">
        <v>2710</v>
      </c>
      <c r="L8" s="14">
        <v>4422</v>
      </c>
      <c r="M8" s="14">
        <v>1971</v>
      </c>
      <c r="N8" s="14">
        <v>12229</v>
      </c>
      <c r="O8" s="14">
        <v>5604</v>
      </c>
      <c r="P8" s="14">
        <v>5604</v>
      </c>
      <c r="Q8" s="14">
        <v>2667</v>
      </c>
      <c r="R8" s="14">
        <v>4317</v>
      </c>
      <c r="S8" s="14">
        <v>2560</v>
      </c>
      <c r="T8" s="14">
        <v>9167</v>
      </c>
      <c r="U8" s="14">
        <v>4018</v>
      </c>
    </row>
    <row r="9" spans="1:21" ht="24" customHeight="1" x14ac:dyDescent="0.3">
      <c r="A9" s="12" t="s">
        <v>18</v>
      </c>
      <c r="B9" s="15">
        <v>49187</v>
      </c>
      <c r="C9" s="16">
        <v>25045</v>
      </c>
      <c r="D9" s="16">
        <v>2495</v>
      </c>
      <c r="E9" s="16">
        <v>1325</v>
      </c>
      <c r="F9" s="16">
        <v>1952</v>
      </c>
      <c r="G9" s="16">
        <v>1239</v>
      </c>
      <c r="H9" s="16">
        <v>5455</v>
      </c>
      <c r="I9" s="16">
        <v>2896</v>
      </c>
      <c r="J9" s="16">
        <v>3743</v>
      </c>
      <c r="K9" s="16">
        <v>2404</v>
      </c>
      <c r="L9" s="16">
        <v>4087</v>
      </c>
      <c r="M9" s="16">
        <v>1942</v>
      </c>
      <c r="N9" s="16">
        <v>11757</v>
      </c>
      <c r="O9" s="16">
        <v>5677</v>
      </c>
      <c r="P9" s="16">
        <v>5857</v>
      </c>
      <c r="Q9" s="16">
        <v>2736</v>
      </c>
      <c r="R9" s="16">
        <v>4681</v>
      </c>
      <c r="S9" s="16">
        <v>2656</v>
      </c>
      <c r="T9" s="16">
        <v>9160</v>
      </c>
      <c r="U9" s="16">
        <v>4172</v>
      </c>
    </row>
    <row r="10" spans="1:21" ht="24" customHeight="1" x14ac:dyDescent="0.3">
      <c r="A10" s="12" t="s">
        <v>19</v>
      </c>
      <c r="B10" s="15">
        <v>44542</v>
      </c>
      <c r="C10" s="16">
        <v>22538</v>
      </c>
      <c r="D10" s="16">
        <v>2443</v>
      </c>
      <c r="E10" s="16">
        <v>1292</v>
      </c>
      <c r="F10" s="16">
        <v>1935</v>
      </c>
      <c r="G10" s="16">
        <v>1073</v>
      </c>
      <c r="H10" s="16">
        <v>4560</v>
      </c>
      <c r="I10" s="16">
        <v>2551</v>
      </c>
      <c r="J10" s="16">
        <v>3246</v>
      </c>
      <c r="K10" s="16">
        <v>1835</v>
      </c>
      <c r="L10" s="16">
        <v>4346</v>
      </c>
      <c r="M10" s="16">
        <v>2095</v>
      </c>
      <c r="N10" s="16">
        <v>9408</v>
      </c>
      <c r="O10" s="16">
        <v>4394</v>
      </c>
      <c r="P10" s="16">
        <v>5539</v>
      </c>
      <c r="Q10" s="16">
        <v>2674</v>
      </c>
      <c r="R10" s="16">
        <v>5026</v>
      </c>
      <c r="S10" s="16">
        <v>2567</v>
      </c>
      <c r="T10" s="16">
        <v>8039</v>
      </c>
      <c r="U10" s="16">
        <v>4057</v>
      </c>
    </row>
    <row r="11" spans="1:21" ht="24" customHeight="1" x14ac:dyDescent="0.3">
      <c r="A11" s="17" t="s">
        <v>20</v>
      </c>
      <c r="B11" s="18">
        <v>43743</v>
      </c>
      <c r="C11" s="18">
        <v>22014</v>
      </c>
      <c r="D11" s="19">
        <v>2616</v>
      </c>
      <c r="E11" s="19">
        <v>1376</v>
      </c>
      <c r="F11" s="19">
        <v>1159</v>
      </c>
      <c r="G11" s="19">
        <v>657</v>
      </c>
      <c r="H11" s="19">
        <v>4535</v>
      </c>
      <c r="I11" s="19">
        <v>2392</v>
      </c>
      <c r="J11" s="19">
        <v>3231</v>
      </c>
      <c r="K11" s="19">
        <v>1580</v>
      </c>
      <c r="L11" s="19">
        <v>3360</v>
      </c>
      <c r="M11" s="19">
        <v>1807</v>
      </c>
      <c r="N11" s="19">
        <v>8789</v>
      </c>
      <c r="O11" s="19">
        <v>4041</v>
      </c>
      <c r="P11" s="19">
        <v>6140</v>
      </c>
      <c r="Q11" s="19">
        <v>3102</v>
      </c>
      <c r="R11" s="19">
        <v>5532</v>
      </c>
      <c r="S11" s="19">
        <v>2835</v>
      </c>
      <c r="T11" s="19">
        <v>8381</v>
      </c>
      <c r="U11" s="19">
        <v>4224</v>
      </c>
    </row>
    <row r="12" spans="1:21" ht="24" customHeight="1" x14ac:dyDescent="0.3">
      <c r="A12" s="17" t="s">
        <v>21</v>
      </c>
      <c r="B12" s="18">
        <v>42395</v>
      </c>
      <c r="C12" s="18">
        <v>21276</v>
      </c>
      <c r="D12" s="19">
        <v>2485</v>
      </c>
      <c r="E12" s="19">
        <v>1351</v>
      </c>
      <c r="F12" s="19">
        <v>1033</v>
      </c>
      <c r="G12" s="19">
        <v>473</v>
      </c>
      <c r="H12" s="19">
        <v>4082</v>
      </c>
      <c r="I12" s="19">
        <v>2206</v>
      </c>
      <c r="J12" s="19">
        <v>2984</v>
      </c>
      <c r="K12" s="19">
        <v>1618</v>
      </c>
      <c r="L12" s="19">
        <v>3351</v>
      </c>
      <c r="M12" s="19">
        <v>1724</v>
      </c>
      <c r="N12" s="19">
        <v>7651</v>
      </c>
      <c r="O12" s="19">
        <v>3319</v>
      </c>
      <c r="P12" s="19">
        <v>5849</v>
      </c>
      <c r="Q12" s="19">
        <v>2931</v>
      </c>
      <c r="R12" s="19">
        <v>5773</v>
      </c>
      <c r="S12" s="19">
        <v>3094</v>
      </c>
      <c r="T12" s="19">
        <v>9189</v>
      </c>
      <c r="U12" s="19">
        <v>4560</v>
      </c>
    </row>
    <row r="13" spans="1:21" x14ac:dyDescent="0.15">
      <c r="A13" s="20" t="s">
        <v>22</v>
      </c>
      <c r="B13" s="21"/>
      <c r="C13" s="21"/>
      <c r="D13" s="21"/>
      <c r="E13" s="21"/>
      <c r="F13" s="21"/>
      <c r="G13" s="21"/>
      <c r="H13" s="4"/>
      <c r="I13" s="6" t="s">
        <v>1</v>
      </c>
      <c r="J13" s="4"/>
      <c r="K13" s="4"/>
      <c r="L13" s="4"/>
      <c r="M13" s="4"/>
      <c r="N13" s="4"/>
      <c r="O13" s="6" t="s">
        <v>1</v>
      </c>
      <c r="P13" s="4"/>
      <c r="Q13" s="4"/>
      <c r="R13" s="6" t="s">
        <v>1</v>
      </c>
      <c r="S13" s="4"/>
      <c r="T13" s="6" t="s">
        <v>1</v>
      </c>
      <c r="U13" s="4"/>
    </row>
  </sheetData>
  <mergeCells count="12">
    <mergeCell ref="T5:U5"/>
    <mergeCell ref="A1:D1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6.5" x14ac:dyDescent="0.3"/>
  <cols>
    <col min="1" max="1" width="23.75" customWidth="1"/>
    <col min="2" max="7" width="15.625" customWidth="1"/>
  </cols>
  <sheetData>
    <row r="1" spans="1:7" x14ac:dyDescent="0.3">
      <c r="A1" s="62" t="s">
        <v>136</v>
      </c>
      <c r="B1" s="63"/>
      <c r="C1" s="63"/>
      <c r="D1" s="64"/>
      <c r="E1" s="64"/>
      <c r="F1" s="63"/>
      <c r="G1" s="63"/>
    </row>
    <row r="2" spans="1:7" x14ac:dyDescent="0.3">
      <c r="A2" s="63"/>
      <c r="B2" s="63"/>
      <c r="C2" s="73"/>
      <c r="D2" s="64"/>
      <c r="E2" s="64"/>
      <c r="F2" s="63"/>
      <c r="G2" s="63"/>
    </row>
    <row r="3" spans="1:7" x14ac:dyDescent="0.3">
      <c r="A3" s="64" t="s">
        <v>137</v>
      </c>
      <c r="B3" s="63"/>
      <c r="C3" s="63"/>
      <c r="D3" s="63"/>
      <c r="E3" s="63"/>
      <c r="F3" s="63"/>
      <c r="G3" s="64" t="s">
        <v>1</v>
      </c>
    </row>
    <row r="4" spans="1:7" ht="24" customHeight="1" x14ac:dyDescent="0.3">
      <c r="A4" s="74" t="s">
        <v>35</v>
      </c>
      <c r="B4" s="75" t="s">
        <v>138</v>
      </c>
      <c r="C4" s="75" t="s">
        <v>139</v>
      </c>
      <c r="D4" s="75" t="s">
        <v>140</v>
      </c>
      <c r="E4" s="75" t="s">
        <v>141</v>
      </c>
      <c r="F4" s="75" t="s">
        <v>142</v>
      </c>
      <c r="G4" s="76" t="s">
        <v>126</v>
      </c>
    </row>
    <row r="5" spans="1:7" ht="24" customHeight="1" x14ac:dyDescent="0.3">
      <c r="A5" s="33" t="s">
        <v>16</v>
      </c>
      <c r="B5" s="15">
        <v>367575</v>
      </c>
      <c r="C5" s="16">
        <v>45571</v>
      </c>
      <c r="D5" s="16">
        <v>21304</v>
      </c>
      <c r="E5" s="16">
        <v>5581</v>
      </c>
      <c r="F5" s="16">
        <v>233036</v>
      </c>
      <c r="G5" s="16">
        <v>62083</v>
      </c>
    </row>
    <row r="6" spans="1:7" ht="24" customHeight="1" x14ac:dyDescent="0.3">
      <c r="A6" s="33" t="s">
        <v>17</v>
      </c>
      <c r="B6" s="15">
        <v>305433</v>
      </c>
      <c r="C6" s="16">
        <v>38069</v>
      </c>
      <c r="D6" s="16">
        <v>22448</v>
      </c>
      <c r="E6" s="16">
        <v>6190</v>
      </c>
      <c r="F6" s="16">
        <v>232734</v>
      </c>
      <c r="G6" s="16">
        <v>5992</v>
      </c>
    </row>
    <row r="7" spans="1:7" ht="24" customHeight="1" x14ac:dyDescent="0.3">
      <c r="A7" s="33" t="s">
        <v>18</v>
      </c>
      <c r="B7" s="15">
        <v>288351</v>
      </c>
      <c r="C7" s="16">
        <v>35001</v>
      </c>
      <c r="D7" s="16">
        <v>18387</v>
      </c>
      <c r="E7" s="16">
        <v>5660</v>
      </c>
      <c r="F7" s="16">
        <v>224496</v>
      </c>
      <c r="G7" s="16">
        <v>4807</v>
      </c>
    </row>
    <row r="8" spans="1:7" ht="24" customHeight="1" x14ac:dyDescent="0.3">
      <c r="A8" s="33" t="s">
        <v>19</v>
      </c>
      <c r="B8" s="77">
        <v>283586</v>
      </c>
      <c r="C8" s="78">
        <v>34415</v>
      </c>
      <c r="D8" s="78">
        <v>14848</v>
      </c>
      <c r="E8" s="78">
        <v>5265</v>
      </c>
      <c r="F8" s="78">
        <v>223751</v>
      </c>
      <c r="G8" s="78">
        <v>5307</v>
      </c>
    </row>
    <row r="9" spans="1:7" ht="24" customHeight="1" x14ac:dyDescent="0.3">
      <c r="A9" s="34" t="s">
        <v>20</v>
      </c>
      <c r="B9" s="79">
        <v>285362</v>
      </c>
      <c r="C9" s="61">
        <v>37603</v>
      </c>
      <c r="D9" s="61">
        <v>13748</v>
      </c>
      <c r="E9" s="61">
        <v>5367</v>
      </c>
      <c r="F9" s="61">
        <v>223522</v>
      </c>
      <c r="G9" s="61">
        <v>5122</v>
      </c>
    </row>
    <row r="10" spans="1:7" ht="24" customHeight="1" x14ac:dyDescent="0.3">
      <c r="A10" s="34" t="s">
        <v>21</v>
      </c>
      <c r="B10" s="79">
        <f>SUM(C10:G10)</f>
        <v>272962</v>
      </c>
      <c r="C10" s="61">
        <v>39288</v>
      </c>
      <c r="D10" s="61">
        <v>14255</v>
      </c>
      <c r="E10" s="61">
        <v>4915</v>
      </c>
      <c r="F10" s="61">
        <v>210067</v>
      </c>
      <c r="G10" s="61">
        <v>4437</v>
      </c>
    </row>
    <row r="11" spans="1:7" x14ac:dyDescent="0.3">
      <c r="A11" s="1" t="s">
        <v>47</v>
      </c>
      <c r="B11" s="80"/>
      <c r="C11" s="81"/>
      <c r="D11" s="81"/>
      <c r="E11" s="81"/>
      <c r="F11" s="81"/>
      <c r="G11" s="80"/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6.5" x14ac:dyDescent="0.3"/>
  <cols>
    <col min="1" max="19" width="10.875" customWidth="1"/>
  </cols>
  <sheetData>
    <row r="1" spans="1:19" ht="18.75" x14ac:dyDescent="0.3">
      <c r="A1" s="82" t="s">
        <v>143</v>
      </c>
      <c r="B1" s="63"/>
      <c r="C1" s="63"/>
      <c r="D1" s="83"/>
      <c r="E1" s="83"/>
      <c r="F1" s="83"/>
      <c r="G1" s="83"/>
      <c r="H1" s="8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ht="18.75" x14ac:dyDescent="0.3">
      <c r="A2" s="8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3">
      <c r="A3" s="64" t="s">
        <v>144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24" customHeight="1" x14ac:dyDescent="0.3">
      <c r="A4" s="377" t="s">
        <v>35</v>
      </c>
      <c r="B4" s="372" t="s">
        <v>145</v>
      </c>
      <c r="C4" s="372" t="s">
        <v>146</v>
      </c>
      <c r="D4" s="372" t="s">
        <v>147</v>
      </c>
      <c r="E4" s="373" t="s">
        <v>148</v>
      </c>
      <c r="F4" s="378"/>
      <c r="G4" s="378"/>
      <c r="H4" s="379"/>
      <c r="I4" s="371" t="s">
        <v>149</v>
      </c>
      <c r="J4" s="371" t="s">
        <v>150</v>
      </c>
      <c r="K4" s="371" t="s">
        <v>151</v>
      </c>
      <c r="L4" s="373" t="s">
        <v>152</v>
      </c>
      <c r="M4" s="374"/>
      <c r="N4" s="374"/>
      <c r="O4" s="374"/>
      <c r="P4" s="374"/>
      <c r="Q4" s="374"/>
      <c r="R4" s="374"/>
      <c r="S4" s="375" t="s">
        <v>153</v>
      </c>
    </row>
    <row r="5" spans="1:19" ht="33" x14ac:dyDescent="0.3">
      <c r="A5" s="377"/>
      <c r="B5" s="372"/>
      <c r="C5" s="372"/>
      <c r="D5" s="372"/>
      <c r="E5" s="85" t="s">
        <v>154</v>
      </c>
      <c r="F5" s="86" t="s">
        <v>155</v>
      </c>
      <c r="G5" s="85" t="s">
        <v>156</v>
      </c>
      <c r="H5" s="85" t="s">
        <v>157</v>
      </c>
      <c r="I5" s="372"/>
      <c r="J5" s="372"/>
      <c r="K5" s="372"/>
      <c r="L5" s="230" t="s">
        <v>154</v>
      </c>
      <c r="M5" s="231" t="s">
        <v>158</v>
      </c>
      <c r="N5" s="231" t="s">
        <v>159</v>
      </c>
      <c r="O5" s="231" t="s">
        <v>160</v>
      </c>
      <c r="P5" s="231" t="s">
        <v>161</v>
      </c>
      <c r="Q5" s="231" t="s">
        <v>162</v>
      </c>
      <c r="R5" s="87" t="s">
        <v>163</v>
      </c>
      <c r="S5" s="376"/>
    </row>
    <row r="6" spans="1:19" ht="24" customHeight="1" x14ac:dyDescent="0.3">
      <c r="A6" s="33" t="s">
        <v>16</v>
      </c>
      <c r="B6" s="189">
        <v>770</v>
      </c>
      <c r="C6" s="190">
        <v>1</v>
      </c>
      <c r="D6" s="190">
        <v>1</v>
      </c>
      <c r="E6" s="190">
        <v>139</v>
      </c>
      <c r="F6" s="190">
        <v>33</v>
      </c>
      <c r="G6" s="190">
        <v>0</v>
      </c>
      <c r="H6" s="190">
        <v>2</v>
      </c>
      <c r="I6" s="190">
        <v>104</v>
      </c>
      <c r="J6" s="190">
        <v>3</v>
      </c>
      <c r="K6" s="190">
        <v>8</v>
      </c>
      <c r="L6" s="190">
        <v>618</v>
      </c>
      <c r="M6" s="190">
        <v>519</v>
      </c>
      <c r="N6" s="190">
        <v>6</v>
      </c>
      <c r="O6" s="190">
        <v>75</v>
      </c>
      <c r="P6" s="190">
        <v>9</v>
      </c>
      <c r="Q6" s="190">
        <v>9</v>
      </c>
      <c r="R6" s="190"/>
      <c r="S6" s="177"/>
    </row>
    <row r="7" spans="1:19" ht="24" customHeight="1" x14ac:dyDescent="0.3">
      <c r="A7" s="33" t="s">
        <v>17</v>
      </c>
      <c r="B7" s="192">
        <v>838</v>
      </c>
      <c r="C7" s="193">
        <v>1</v>
      </c>
      <c r="D7" s="193">
        <v>1</v>
      </c>
      <c r="E7" s="193">
        <v>200</v>
      </c>
      <c r="F7" s="193">
        <v>69</v>
      </c>
      <c r="G7" s="193">
        <v>0</v>
      </c>
      <c r="H7" s="193">
        <v>3</v>
      </c>
      <c r="I7" s="193">
        <v>128</v>
      </c>
      <c r="J7" s="193">
        <v>4</v>
      </c>
      <c r="K7" s="193">
        <v>8</v>
      </c>
      <c r="L7" s="193">
        <v>624</v>
      </c>
      <c r="M7" s="193">
        <v>525</v>
      </c>
      <c r="N7" s="193">
        <v>6</v>
      </c>
      <c r="O7" s="193">
        <v>75</v>
      </c>
      <c r="P7" s="193">
        <v>9</v>
      </c>
      <c r="Q7" s="193">
        <v>9</v>
      </c>
      <c r="R7" s="193"/>
      <c r="S7" s="210"/>
    </row>
    <row r="8" spans="1:19" ht="24" customHeight="1" x14ac:dyDescent="0.3">
      <c r="A8" s="33" t="s">
        <v>164</v>
      </c>
      <c r="B8" s="192">
        <v>902</v>
      </c>
      <c r="C8" s="193">
        <v>1</v>
      </c>
      <c r="D8" s="193">
        <v>1</v>
      </c>
      <c r="E8" s="193">
        <v>82</v>
      </c>
      <c r="F8" s="193">
        <v>79</v>
      </c>
      <c r="G8" s="193">
        <v>0</v>
      </c>
      <c r="H8" s="193">
        <v>3</v>
      </c>
      <c r="I8" s="193">
        <v>152</v>
      </c>
      <c r="J8" s="193">
        <v>6</v>
      </c>
      <c r="K8" s="193">
        <v>8</v>
      </c>
      <c r="L8" s="193">
        <v>652</v>
      </c>
      <c r="M8" s="193">
        <v>531</v>
      </c>
      <c r="N8" s="193">
        <v>5</v>
      </c>
      <c r="O8" s="193">
        <v>76</v>
      </c>
      <c r="P8" s="193">
        <v>11</v>
      </c>
      <c r="Q8" s="193">
        <v>9</v>
      </c>
      <c r="R8" s="193">
        <v>20</v>
      </c>
      <c r="S8" s="210"/>
    </row>
    <row r="9" spans="1:19" ht="24" customHeight="1" x14ac:dyDescent="0.3">
      <c r="A9" s="33" t="s">
        <v>19</v>
      </c>
      <c r="B9" s="207">
        <v>897</v>
      </c>
      <c r="C9" s="178">
        <v>1</v>
      </c>
      <c r="D9" s="178">
        <v>1</v>
      </c>
      <c r="E9" s="178">
        <v>80</v>
      </c>
      <c r="F9" s="178">
        <v>77</v>
      </c>
      <c r="G9" s="178">
        <v>0</v>
      </c>
      <c r="H9" s="178">
        <v>3</v>
      </c>
      <c r="I9" s="178">
        <v>161</v>
      </c>
      <c r="J9" s="178">
        <v>7</v>
      </c>
      <c r="K9" s="178">
        <v>10</v>
      </c>
      <c r="L9" s="178">
        <v>637</v>
      </c>
      <c r="M9" s="178">
        <v>507</v>
      </c>
      <c r="N9" s="178">
        <v>5</v>
      </c>
      <c r="O9" s="178">
        <v>80</v>
      </c>
      <c r="P9" s="178">
        <v>13</v>
      </c>
      <c r="Q9" s="178">
        <v>9</v>
      </c>
      <c r="R9" s="178">
        <v>23</v>
      </c>
      <c r="S9" s="210"/>
    </row>
    <row r="10" spans="1:19" ht="24" customHeight="1" x14ac:dyDescent="0.3">
      <c r="A10" s="34" t="s">
        <v>165</v>
      </c>
      <c r="B10" s="219">
        <v>1199</v>
      </c>
      <c r="C10" s="220">
        <v>1</v>
      </c>
      <c r="D10" s="220">
        <v>1</v>
      </c>
      <c r="E10" s="220">
        <v>98</v>
      </c>
      <c r="F10" s="220">
        <v>94</v>
      </c>
      <c r="G10" s="220">
        <v>0</v>
      </c>
      <c r="H10" s="220">
        <v>4</v>
      </c>
      <c r="I10" s="220">
        <v>190</v>
      </c>
      <c r="J10" s="220">
        <v>8</v>
      </c>
      <c r="K10" s="220">
        <v>11</v>
      </c>
      <c r="L10" s="220">
        <v>736</v>
      </c>
      <c r="M10" s="220">
        <v>558</v>
      </c>
      <c r="N10" s="220">
        <v>7</v>
      </c>
      <c r="O10" s="220">
        <v>86</v>
      </c>
      <c r="P10" s="220">
        <v>45</v>
      </c>
      <c r="Q10" s="220">
        <v>12</v>
      </c>
      <c r="R10" s="220">
        <v>28</v>
      </c>
      <c r="S10" s="221">
        <v>154</v>
      </c>
    </row>
    <row r="11" spans="1:19" ht="24" customHeight="1" x14ac:dyDescent="0.3">
      <c r="A11" s="209" t="s">
        <v>21</v>
      </c>
      <c r="B11" s="204">
        <f>SUM(B13:B36)</f>
        <v>1093</v>
      </c>
      <c r="C11" s="208">
        <f t="shared" ref="C11:S11" si="0">SUM(C13:C36)</f>
        <v>1</v>
      </c>
      <c r="D11" s="208">
        <f t="shared" si="0"/>
        <v>1</v>
      </c>
      <c r="E11" s="208">
        <f t="shared" si="0"/>
        <v>94</v>
      </c>
      <c r="F11" s="208">
        <f t="shared" si="0"/>
        <v>91</v>
      </c>
      <c r="G11" s="208">
        <f t="shared" si="0"/>
        <v>0</v>
      </c>
      <c r="H11" s="208">
        <f t="shared" si="0"/>
        <v>3</v>
      </c>
      <c r="I11" s="208">
        <f t="shared" si="0"/>
        <v>189</v>
      </c>
      <c r="J11" s="208">
        <f t="shared" si="0"/>
        <v>8</v>
      </c>
      <c r="K11" s="208">
        <f t="shared" si="0"/>
        <v>9</v>
      </c>
      <c r="L11" s="208">
        <f t="shared" si="0"/>
        <v>653</v>
      </c>
      <c r="M11" s="208">
        <f t="shared" si="0"/>
        <v>508</v>
      </c>
      <c r="N11" s="208">
        <f t="shared" si="0"/>
        <v>7</v>
      </c>
      <c r="O11" s="208">
        <f t="shared" si="0"/>
        <v>74</v>
      </c>
      <c r="P11" s="208">
        <f t="shared" si="0"/>
        <v>40</v>
      </c>
      <c r="Q11" s="208">
        <f t="shared" si="0"/>
        <v>0</v>
      </c>
      <c r="R11" s="208">
        <f t="shared" si="0"/>
        <v>24</v>
      </c>
      <c r="S11" s="208">
        <f t="shared" si="0"/>
        <v>138</v>
      </c>
    </row>
    <row r="12" spans="1:19" ht="24" customHeight="1" x14ac:dyDescent="0.3">
      <c r="A12" s="211"/>
      <c r="B12" s="213">
        <f>SUM(B13:B36)</f>
        <v>1093</v>
      </c>
      <c r="C12" s="212">
        <f t="shared" ref="C12:S12" si="1">SUM(C13:C36)</f>
        <v>1</v>
      </c>
      <c r="D12" s="212">
        <f t="shared" si="1"/>
        <v>1</v>
      </c>
      <c r="E12" s="212">
        <f t="shared" si="1"/>
        <v>94</v>
      </c>
      <c r="F12" s="212">
        <f t="shared" si="1"/>
        <v>91</v>
      </c>
      <c r="G12" s="212">
        <f t="shared" si="1"/>
        <v>0</v>
      </c>
      <c r="H12" s="212">
        <f t="shared" si="1"/>
        <v>3</v>
      </c>
      <c r="I12" s="212">
        <f t="shared" si="1"/>
        <v>189</v>
      </c>
      <c r="J12" s="212">
        <f t="shared" si="1"/>
        <v>8</v>
      </c>
      <c r="K12" s="212">
        <f t="shared" si="1"/>
        <v>9</v>
      </c>
      <c r="L12" s="212">
        <f t="shared" si="1"/>
        <v>653</v>
      </c>
      <c r="M12" s="212">
        <f t="shared" si="1"/>
        <v>508</v>
      </c>
      <c r="N12" s="212">
        <f t="shared" si="1"/>
        <v>7</v>
      </c>
      <c r="O12" s="212">
        <f t="shared" si="1"/>
        <v>74</v>
      </c>
      <c r="P12" s="212">
        <f t="shared" si="1"/>
        <v>40</v>
      </c>
      <c r="Q12" s="212">
        <f t="shared" si="1"/>
        <v>0</v>
      </c>
      <c r="R12" s="212">
        <f t="shared" si="1"/>
        <v>24</v>
      </c>
      <c r="S12" s="212">
        <f t="shared" si="1"/>
        <v>138</v>
      </c>
    </row>
    <row r="13" spans="1:19" ht="24" customHeight="1" x14ac:dyDescent="0.3">
      <c r="A13" s="33" t="s">
        <v>166</v>
      </c>
      <c r="B13" s="205">
        <f t="shared" ref="B13:B36" si="2">C13+D13+E13+I13+J13+K13+L13+S13</f>
        <v>1</v>
      </c>
      <c r="C13" s="214"/>
      <c r="D13" s="214"/>
      <c r="E13" s="214">
        <f>SUM(F13:H13)</f>
        <v>1</v>
      </c>
      <c r="F13" s="215">
        <v>1</v>
      </c>
      <c r="G13" s="214"/>
      <c r="H13" s="214"/>
      <c r="I13" s="216">
        <v>0</v>
      </c>
      <c r="J13" s="216">
        <v>0</v>
      </c>
      <c r="K13" s="216">
        <v>0</v>
      </c>
      <c r="L13" s="217">
        <f>SUM(M13:R13)</f>
        <v>0</v>
      </c>
      <c r="M13" s="216">
        <v>0</v>
      </c>
      <c r="N13" s="214">
        <v>0</v>
      </c>
      <c r="O13" s="216">
        <v>0</v>
      </c>
      <c r="P13" s="216">
        <v>0</v>
      </c>
      <c r="Q13" s="216">
        <v>0</v>
      </c>
      <c r="R13" s="214">
        <v>0</v>
      </c>
      <c r="S13" s="218">
        <v>0</v>
      </c>
    </row>
    <row r="14" spans="1:19" ht="24" customHeight="1" x14ac:dyDescent="0.3">
      <c r="A14" s="33" t="s">
        <v>167</v>
      </c>
      <c r="B14" s="207">
        <f t="shared" si="2"/>
        <v>95</v>
      </c>
      <c r="C14" s="178"/>
      <c r="D14" s="178"/>
      <c r="E14" s="178">
        <f t="shared" ref="E14:E36" si="3">SUM(F14:H14)</f>
        <v>3</v>
      </c>
      <c r="F14" s="179">
        <v>3</v>
      </c>
      <c r="G14" s="178"/>
      <c r="H14" s="178"/>
      <c r="I14" s="180">
        <v>21</v>
      </c>
      <c r="J14" s="180">
        <v>0</v>
      </c>
      <c r="K14" s="180">
        <v>0</v>
      </c>
      <c r="L14" s="181">
        <f t="shared" ref="L14:L36" si="4">SUM(M14:R14)</f>
        <v>61</v>
      </c>
      <c r="M14" s="180">
        <v>54</v>
      </c>
      <c r="N14" s="178">
        <v>3</v>
      </c>
      <c r="O14" s="180">
        <v>0</v>
      </c>
      <c r="P14" s="180">
        <v>2</v>
      </c>
      <c r="Q14" s="180">
        <v>0</v>
      </c>
      <c r="R14" s="178">
        <v>2</v>
      </c>
      <c r="S14" s="182">
        <v>10</v>
      </c>
    </row>
    <row r="15" spans="1:19" ht="24" customHeight="1" x14ac:dyDescent="0.3">
      <c r="A15" s="33" t="s">
        <v>168</v>
      </c>
      <c r="B15" s="207">
        <f t="shared" si="2"/>
        <v>46</v>
      </c>
      <c r="C15" s="178"/>
      <c r="D15" s="178"/>
      <c r="E15" s="178">
        <f t="shared" si="3"/>
        <v>10</v>
      </c>
      <c r="F15" s="179">
        <v>10</v>
      </c>
      <c r="G15" s="178"/>
      <c r="H15" s="178"/>
      <c r="I15" s="180">
        <v>12</v>
      </c>
      <c r="J15" s="180">
        <v>0</v>
      </c>
      <c r="K15" s="180">
        <v>1</v>
      </c>
      <c r="L15" s="181">
        <f t="shared" si="4"/>
        <v>21</v>
      </c>
      <c r="M15" s="180">
        <v>13</v>
      </c>
      <c r="N15" s="178">
        <v>3</v>
      </c>
      <c r="O15" s="180">
        <v>3</v>
      </c>
      <c r="P15" s="180">
        <v>2</v>
      </c>
      <c r="Q15" s="180">
        <v>0</v>
      </c>
      <c r="R15" s="178">
        <v>0</v>
      </c>
      <c r="S15" s="182">
        <v>2</v>
      </c>
    </row>
    <row r="16" spans="1:19" ht="24" customHeight="1" x14ac:dyDescent="0.3">
      <c r="A16" s="33" t="s">
        <v>169</v>
      </c>
      <c r="B16" s="207">
        <f t="shared" si="2"/>
        <v>8</v>
      </c>
      <c r="C16" s="178"/>
      <c r="D16" s="178"/>
      <c r="E16" s="178">
        <f t="shared" si="3"/>
        <v>0</v>
      </c>
      <c r="F16" s="179">
        <v>0</v>
      </c>
      <c r="G16" s="178"/>
      <c r="H16" s="178"/>
      <c r="I16" s="180">
        <v>0</v>
      </c>
      <c r="J16" s="180">
        <v>0</v>
      </c>
      <c r="K16" s="180">
        <v>0</v>
      </c>
      <c r="L16" s="181">
        <f t="shared" si="4"/>
        <v>4</v>
      </c>
      <c r="M16" s="180">
        <v>2</v>
      </c>
      <c r="N16" s="178">
        <v>0</v>
      </c>
      <c r="O16" s="180">
        <v>1</v>
      </c>
      <c r="P16" s="180">
        <v>1</v>
      </c>
      <c r="Q16" s="180">
        <v>0</v>
      </c>
      <c r="R16" s="178">
        <v>0</v>
      </c>
      <c r="S16" s="182">
        <v>4</v>
      </c>
    </row>
    <row r="17" spans="1:19" ht="24" customHeight="1" x14ac:dyDescent="0.3">
      <c r="A17" s="33" t="s">
        <v>170</v>
      </c>
      <c r="B17" s="207">
        <f t="shared" si="2"/>
        <v>7</v>
      </c>
      <c r="C17" s="178"/>
      <c r="D17" s="178"/>
      <c r="E17" s="178">
        <f t="shared" si="3"/>
        <v>0</v>
      </c>
      <c r="F17" s="179">
        <v>0</v>
      </c>
      <c r="G17" s="178"/>
      <c r="H17" s="178"/>
      <c r="I17" s="180">
        <v>1</v>
      </c>
      <c r="J17" s="180">
        <v>0</v>
      </c>
      <c r="K17" s="180">
        <v>0</v>
      </c>
      <c r="L17" s="181">
        <f t="shared" si="4"/>
        <v>4</v>
      </c>
      <c r="M17" s="180">
        <v>4</v>
      </c>
      <c r="N17" s="178">
        <v>0</v>
      </c>
      <c r="O17" s="180">
        <v>0</v>
      </c>
      <c r="P17" s="180">
        <v>0</v>
      </c>
      <c r="Q17" s="180">
        <v>0</v>
      </c>
      <c r="R17" s="178">
        <v>0</v>
      </c>
      <c r="S17" s="182">
        <v>2</v>
      </c>
    </row>
    <row r="18" spans="1:19" ht="24" customHeight="1" x14ac:dyDescent="0.3">
      <c r="A18" s="33" t="s">
        <v>171</v>
      </c>
      <c r="B18" s="207">
        <f t="shared" si="2"/>
        <v>8</v>
      </c>
      <c r="C18" s="178"/>
      <c r="D18" s="178"/>
      <c r="E18" s="178">
        <f t="shared" si="3"/>
        <v>2</v>
      </c>
      <c r="F18" s="179">
        <v>2</v>
      </c>
      <c r="G18" s="178"/>
      <c r="H18" s="178"/>
      <c r="I18" s="180">
        <v>4</v>
      </c>
      <c r="J18" s="180">
        <v>0</v>
      </c>
      <c r="K18" s="180">
        <v>2</v>
      </c>
      <c r="L18" s="181">
        <f t="shared" si="4"/>
        <v>0</v>
      </c>
      <c r="M18" s="180">
        <v>0</v>
      </c>
      <c r="N18" s="178">
        <v>0</v>
      </c>
      <c r="O18" s="180">
        <v>0</v>
      </c>
      <c r="P18" s="180">
        <v>0</v>
      </c>
      <c r="Q18" s="180">
        <v>0</v>
      </c>
      <c r="R18" s="178">
        <v>0</v>
      </c>
      <c r="S18" s="182">
        <v>0</v>
      </c>
    </row>
    <row r="19" spans="1:19" ht="24" customHeight="1" x14ac:dyDescent="0.3">
      <c r="A19" s="33" t="s">
        <v>172</v>
      </c>
      <c r="B19" s="207">
        <f t="shared" si="2"/>
        <v>59</v>
      </c>
      <c r="C19" s="178"/>
      <c r="D19" s="178"/>
      <c r="E19" s="178">
        <f t="shared" si="3"/>
        <v>13</v>
      </c>
      <c r="F19" s="179">
        <v>13</v>
      </c>
      <c r="G19" s="178"/>
      <c r="H19" s="178"/>
      <c r="I19" s="180">
        <v>12</v>
      </c>
      <c r="J19" s="180">
        <v>1</v>
      </c>
      <c r="K19" s="180">
        <v>0</v>
      </c>
      <c r="L19" s="181">
        <f t="shared" si="4"/>
        <v>33</v>
      </c>
      <c r="M19" s="180">
        <v>33</v>
      </c>
      <c r="N19" s="178">
        <v>0</v>
      </c>
      <c r="O19" s="180">
        <v>0</v>
      </c>
      <c r="P19" s="180">
        <v>0</v>
      </c>
      <c r="Q19" s="180">
        <v>0</v>
      </c>
      <c r="R19" s="178">
        <v>0</v>
      </c>
      <c r="S19" s="182">
        <v>0</v>
      </c>
    </row>
    <row r="20" spans="1:19" ht="24" customHeight="1" x14ac:dyDescent="0.3">
      <c r="A20" s="33" t="s">
        <v>173</v>
      </c>
      <c r="B20" s="207">
        <f t="shared" si="2"/>
        <v>53</v>
      </c>
      <c r="C20" s="178"/>
      <c r="D20" s="178"/>
      <c r="E20" s="178">
        <f t="shared" si="3"/>
        <v>0</v>
      </c>
      <c r="F20" s="179">
        <v>0</v>
      </c>
      <c r="G20" s="178"/>
      <c r="H20" s="178"/>
      <c r="I20" s="180">
        <v>7</v>
      </c>
      <c r="J20" s="180">
        <v>2</v>
      </c>
      <c r="K20" s="180">
        <v>0</v>
      </c>
      <c r="L20" s="181">
        <f t="shared" si="4"/>
        <v>40</v>
      </c>
      <c r="M20" s="180">
        <v>27</v>
      </c>
      <c r="N20" s="178">
        <v>0</v>
      </c>
      <c r="O20" s="180">
        <v>7</v>
      </c>
      <c r="P20" s="180">
        <v>2</v>
      </c>
      <c r="Q20" s="180">
        <v>0</v>
      </c>
      <c r="R20" s="178">
        <v>4</v>
      </c>
      <c r="S20" s="182">
        <v>4</v>
      </c>
    </row>
    <row r="21" spans="1:19" ht="24" customHeight="1" x14ac:dyDescent="0.3">
      <c r="A21" s="33" t="s">
        <v>174</v>
      </c>
      <c r="B21" s="207">
        <f t="shared" si="2"/>
        <v>25</v>
      </c>
      <c r="C21" s="178"/>
      <c r="D21" s="178"/>
      <c r="E21" s="178">
        <f t="shared" si="3"/>
        <v>6</v>
      </c>
      <c r="F21" s="179">
        <v>6</v>
      </c>
      <c r="G21" s="178"/>
      <c r="H21" s="178"/>
      <c r="I21" s="180">
        <v>3</v>
      </c>
      <c r="J21" s="180">
        <v>1</v>
      </c>
      <c r="K21" s="180">
        <v>1</v>
      </c>
      <c r="L21" s="181">
        <f t="shared" si="4"/>
        <v>10</v>
      </c>
      <c r="M21" s="180">
        <v>10</v>
      </c>
      <c r="N21" s="178">
        <v>0</v>
      </c>
      <c r="O21" s="180">
        <v>0</v>
      </c>
      <c r="P21" s="180">
        <v>0</v>
      </c>
      <c r="Q21" s="180">
        <v>0</v>
      </c>
      <c r="R21" s="178">
        <v>0</v>
      </c>
      <c r="S21" s="182">
        <v>4</v>
      </c>
    </row>
    <row r="22" spans="1:19" ht="24" customHeight="1" x14ac:dyDescent="0.3">
      <c r="A22" s="33" t="s">
        <v>175</v>
      </c>
      <c r="B22" s="207">
        <f t="shared" si="2"/>
        <v>7</v>
      </c>
      <c r="C22" s="178"/>
      <c r="D22" s="178"/>
      <c r="E22" s="178">
        <f t="shared" si="3"/>
        <v>1</v>
      </c>
      <c r="F22" s="179">
        <v>1</v>
      </c>
      <c r="G22" s="178"/>
      <c r="H22" s="178"/>
      <c r="I22" s="180">
        <v>0</v>
      </c>
      <c r="J22" s="180">
        <v>0</v>
      </c>
      <c r="K22" s="180">
        <v>0</v>
      </c>
      <c r="L22" s="181">
        <f t="shared" si="4"/>
        <v>6</v>
      </c>
      <c r="M22" s="180">
        <v>3</v>
      </c>
      <c r="N22" s="178">
        <v>0</v>
      </c>
      <c r="O22" s="180">
        <v>3</v>
      </c>
      <c r="P22" s="180">
        <v>0</v>
      </c>
      <c r="Q22" s="180">
        <v>0</v>
      </c>
      <c r="R22" s="178">
        <v>0</v>
      </c>
      <c r="S22" s="182">
        <v>0</v>
      </c>
    </row>
    <row r="23" spans="1:19" ht="24" customHeight="1" x14ac:dyDescent="0.3">
      <c r="A23" s="33" t="s">
        <v>176</v>
      </c>
      <c r="B23" s="207">
        <f t="shared" si="2"/>
        <v>15</v>
      </c>
      <c r="C23" s="178"/>
      <c r="D23" s="178"/>
      <c r="E23" s="178">
        <f t="shared" si="3"/>
        <v>0</v>
      </c>
      <c r="F23" s="179">
        <v>0</v>
      </c>
      <c r="G23" s="178"/>
      <c r="H23" s="178"/>
      <c r="I23" s="180">
        <v>1</v>
      </c>
      <c r="J23" s="180">
        <v>0</v>
      </c>
      <c r="K23" s="180">
        <v>0</v>
      </c>
      <c r="L23" s="181">
        <f t="shared" si="4"/>
        <v>11</v>
      </c>
      <c r="M23" s="180">
        <v>6</v>
      </c>
      <c r="N23" s="178">
        <v>0</v>
      </c>
      <c r="O23" s="180">
        <v>4</v>
      </c>
      <c r="P23" s="180">
        <v>1</v>
      </c>
      <c r="Q23" s="180">
        <v>0</v>
      </c>
      <c r="R23" s="178">
        <v>0</v>
      </c>
      <c r="S23" s="182">
        <v>3</v>
      </c>
    </row>
    <row r="24" spans="1:19" ht="24" customHeight="1" x14ac:dyDescent="0.3">
      <c r="A24" s="33" t="s">
        <v>177</v>
      </c>
      <c r="B24" s="207">
        <f t="shared" si="2"/>
        <v>15</v>
      </c>
      <c r="C24" s="178"/>
      <c r="D24" s="178"/>
      <c r="E24" s="178">
        <f t="shared" si="3"/>
        <v>0</v>
      </c>
      <c r="F24" s="179">
        <v>0</v>
      </c>
      <c r="G24" s="178"/>
      <c r="H24" s="178"/>
      <c r="I24" s="180">
        <v>1</v>
      </c>
      <c r="J24" s="180">
        <v>0</v>
      </c>
      <c r="K24" s="180">
        <v>0</v>
      </c>
      <c r="L24" s="181">
        <f t="shared" si="4"/>
        <v>8</v>
      </c>
      <c r="M24" s="180">
        <v>6</v>
      </c>
      <c r="N24" s="178">
        <v>0</v>
      </c>
      <c r="O24" s="180">
        <v>1</v>
      </c>
      <c r="P24" s="180">
        <v>0</v>
      </c>
      <c r="Q24" s="180">
        <v>0</v>
      </c>
      <c r="R24" s="178">
        <v>1</v>
      </c>
      <c r="S24" s="182">
        <v>6</v>
      </c>
    </row>
    <row r="25" spans="1:19" ht="24" customHeight="1" x14ac:dyDescent="0.3">
      <c r="A25" s="33" t="s">
        <v>178</v>
      </c>
      <c r="B25" s="207">
        <f t="shared" si="2"/>
        <v>21</v>
      </c>
      <c r="C25" s="178"/>
      <c r="D25" s="178"/>
      <c r="E25" s="178">
        <f t="shared" si="3"/>
        <v>1</v>
      </c>
      <c r="F25" s="179">
        <v>0</v>
      </c>
      <c r="G25" s="178"/>
      <c r="H25" s="178">
        <v>1</v>
      </c>
      <c r="I25" s="180">
        <v>2</v>
      </c>
      <c r="J25" s="180">
        <v>0</v>
      </c>
      <c r="K25" s="180">
        <v>0</v>
      </c>
      <c r="L25" s="181">
        <f t="shared" si="4"/>
        <v>12</v>
      </c>
      <c r="M25" s="180">
        <v>9</v>
      </c>
      <c r="N25" s="178">
        <v>0</v>
      </c>
      <c r="O25" s="180">
        <v>2</v>
      </c>
      <c r="P25" s="180">
        <v>1</v>
      </c>
      <c r="Q25" s="180">
        <v>0</v>
      </c>
      <c r="R25" s="178">
        <v>0</v>
      </c>
      <c r="S25" s="182">
        <v>6</v>
      </c>
    </row>
    <row r="26" spans="1:19" ht="24" customHeight="1" x14ac:dyDescent="0.3">
      <c r="A26" s="33" t="s">
        <v>179</v>
      </c>
      <c r="B26" s="207">
        <f t="shared" si="2"/>
        <v>29</v>
      </c>
      <c r="C26" s="178"/>
      <c r="D26" s="178"/>
      <c r="E26" s="178">
        <f t="shared" si="3"/>
        <v>2</v>
      </c>
      <c r="F26" s="179">
        <v>2</v>
      </c>
      <c r="G26" s="178"/>
      <c r="H26" s="178"/>
      <c r="I26" s="180">
        <v>3</v>
      </c>
      <c r="J26" s="180">
        <v>0</v>
      </c>
      <c r="K26" s="180">
        <v>1</v>
      </c>
      <c r="L26" s="181">
        <f t="shared" si="4"/>
        <v>18</v>
      </c>
      <c r="M26" s="180">
        <v>18</v>
      </c>
      <c r="N26" s="178">
        <v>0</v>
      </c>
      <c r="O26" s="180">
        <v>0</v>
      </c>
      <c r="P26" s="180">
        <v>0</v>
      </c>
      <c r="Q26" s="180">
        <v>0</v>
      </c>
      <c r="R26" s="178">
        <v>0</v>
      </c>
      <c r="S26" s="182">
        <v>5</v>
      </c>
    </row>
    <row r="27" spans="1:19" ht="24" customHeight="1" x14ac:dyDescent="0.3">
      <c r="A27" s="33" t="s">
        <v>180</v>
      </c>
      <c r="B27" s="207">
        <f t="shared" si="2"/>
        <v>99</v>
      </c>
      <c r="C27" s="178">
        <v>1</v>
      </c>
      <c r="D27" s="178"/>
      <c r="E27" s="178">
        <f t="shared" si="3"/>
        <v>9</v>
      </c>
      <c r="F27" s="179">
        <v>9</v>
      </c>
      <c r="G27" s="178"/>
      <c r="H27" s="178"/>
      <c r="I27" s="180">
        <v>17</v>
      </c>
      <c r="J27" s="180">
        <v>0</v>
      </c>
      <c r="K27" s="180">
        <v>0</v>
      </c>
      <c r="L27" s="181">
        <f t="shared" si="4"/>
        <v>70</v>
      </c>
      <c r="M27" s="180">
        <v>59</v>
      </c>
      <c r="N27" s="178">
        <v>1</v>
      </c>
      <c r="O27" s="180">
        <v>5</v>
      </c>
      <c r="P27" s="180">
        <v>5</v>
      </c>
      <c r="Q27" s="180">
        <v>0</v>
      </c>
      <c r="R27" s="178">
        <v>0</v>
      </c>
      <c r="S27" s="182">
        <v>2</v>
      </c>
    </row>
    <row r="28" spans="1:19" ht="24" customHeight="1" x14ac:dyDescent="0.3">
      <c r="A28" s="33" t="s">
        <v>181</v>
      </c>
      <c r="B28" s="207">
        <f t="shared" si="2"/>
        <v>96</v>
      </c>
      <c r="C28" s="178"/>
      <c r="D28" s="178"/>
      <c r="E28" s="178">
        <f t="shared" si="3"/>
        <v>7</v>
      </c>
      <c r="F28" s="179">
        <v>7</v>
      </c>
      <c r="G28" s="178"/>
      <c r="H28" s="178"/>
      <c r="I28" s="180">
        <v>26</v>
      </c>
      <c r="J28" s="180">
        <v>0</v>
      </c>
      <c r="K28" s="180">
        <v>0</v>
      </c>
      <c r="L28" s="181">
        <f t="shared" si="4"/>
        <v>53</v>
      </c>
      <c r="M28" s="180">
        <v>44</v>
      </c>
      <c r="N28" s="178">
        <v>0</v>
      </c>
      <c r="O28" s="180">
        <v>5</v>
      </c>
      <c r="P28" s="180">
        <v>3</v>
      </c>
      <c r="Q28" s="180">
        <v>0</v>
      </c>
      <c r="R28" s="178">
        <v>1</v>
      </c>
      <c r="S28" s="182">
        <v>10</v>
      </c>
    </row>
    <row r="29" spans="1:19" ht="24" customHeight="1" x14ac:dyDescent="0.3">
      <c r="A29" s="33" t="s">
        <v>182</v>
      </c>
      <c r="B29" s="207">
        <f t="shared" si="2"/>
        <v>137</v>
      </c>
      <c r="C29" s="178"/>
      <c r="D29" s="178"/>
      <c r="E29" s="178">
        <f t="shared" si="3"/>
        <v>18</v>
      </c>
      <c r="F29" s="179">
        <v>17</v>
      </c>
      <c r="G29" s="178"/>
      <c r="H29" s="178">
        <v>1</v>
      </c>
      <c r="I29" s="180">
        <v>25</v>
      </c>
      <c r="J29" s="180">
        <v>2</v>
      </c>
      <c r="K29" s="180">
        <v>2</v>
      </c>
      <c r="L29" s="181">
        <f t="shared" si="4"/>
        <v>80</v>
      </c>
      <c r="M29" s="180">
        <v>61</v>
      </c>
      <c r="N29" s="178">
        <v>0</v>
      </c>
      <c r="O29" s="180">
        <v>2</v>
      </c>
      <c r="P29" s="180">
        <v>6</v>
      </c>
      <c r="Q29" s="180">
        <v>0</v>
      </c>
      <c r="R29" s="178">
        <v>11</v>
      </c>
      <c r="S29" s="182">
        <v>10</v>
      </c>
    </row>
    <row r="30" spans="1:19" ht="24" customHeight="1" x14ac:dyDescent="0.3">
      <c r="A30" s="33" t="s">
        <v>183</v>
      </c>
      <c r="B30" s="207">
        <f t="shared" si="2"/>
        <v>56</v>
      </c>
      <c r="C30" s="178"/>
      <c r="D30" s="178"/>
      <c r="E30" s="178">
        <f t="shared" si="3"/>
        <v>0</v>
      </c>
      <c r="F30" s="179">
        <v>0</v>
      </c>
      <c r="G30" s="178"/>
      <c r="H30" s="178"/>
      <c r="I30" s="180">
        <v>4</v>
      </c>
      <c r="J30" s="180">
        <v>1</v>
      </c>
      <c r="K30" s="180">
        <v>1</v>
      </c>
      <c r="L30" s="181">
        <f t="shared" si="4"/>
        <v>39</v>
      </c>
      <c r="M30" s="180">
        <v>27</v>
      </c>
      <c r="N30" s="178">
        <v>0</v>
      </c>
      <c r="O30" s="180">
        <v>8</v>
      </c>
      <c r="P30" s="180">
        <v>3</v>
      </c>
      <c r="Q30" s="180">
        <v>0</v>
      </c>
      <c r="R30" s="178">
        <v>1</v>
      </c>
      <c r="S30" s="182">
        <v>11</v>
      </c>
    </row>
    <row r="31" spans="1:19" ht="24" customHeight="1" x14ac:dyDescent="0.3">
      <c r="A31" s="33" t="s">
        <v>184</v>
      </c>
      <c r="B31" s="207">
        <f t="shared" si="2"/>
        <v>22</v>
      </c>
      <c r="C31" s="178"/>
      <c r="D31" s="178"/>
      <c r="E31" s="178">
        <f t="shared" si="3"/>
        <v>2</v>
      </c>
      <c r="F31" s="179">
        <v>2</v>
      </c>
      <c r="G31" s="178"/>
      <c r="H31" s="178"/>
      <c r="I31" s="180">
        <v>3</v>
      </c>
      <c r="J31" s="180">
        <v>0</v>
      </c>
      <c r="K31" s="180">
        <v>0</v>
      </c>
      <c r="L31" s="181">
        <f t="shared" si="4"/>
        <v>9</v>
      </c>
      <c r="M31" s="180">
        <v>8</v>
      </c>
      <c r="N31" s="178">
        <v>0</v>
      </c>
      <c r="O31" s="180">
        <v>1</v>
      </c>
      <c r="P31" s="180">
        <v>0</v>
      </c>
      <c r="Q31" s="180">
        <v>0</v>
      </c>
      <c r="R31" s="178">
        <v>0</v>
      </c>
      <c r="S31" s="182">
        <v>8</v>
      </c>
    </row>
    <row r="32" spans="1:19" ht="24" customHeight="1" x14ac:dyDescent="0.3">
      <c r="A32" s="33" t="s">
        <v>185</v>
      </c>
      <c r="B32" s="207">
        <f t="shared" si="2"/>
        <v>82</v>
      </c>
      <c r="C32" s="178"/>
      <c r="D32" s="178"/>
      <c r="E32" s="178">
        <f t="shared" si="3"/>
        <v>4</v>
      </c>
      <c r="F32" s="179">
        <v>4</v>
      </c>
      <c r="G32" s="178"/>
      <c r="H32" s="178"/>
      <c r="I32" s="180">
        <v>11</v>
      </c>
      <c r="J32" s="180">
        <v>0</v>
      </c>
      <c r="K32" s="180">
        <v>0</v>
      </c>
      <c r="L32" s="181">
        <f t="shared" si="4"/>
        <v>54</v>
      </c>
      <c r="M32" s="180">
        <v>34</v>
      </c>
      <c r="N32" s="178">
        <v>0</v>
      </c>
      <c r="O32" s="180">
        <v>15</v>
      </c>
      <c r="P32" s="180">
        <v>3</v>
      </c>
      <c r="Q32" s="180">
        <v>0</v>
      </c>
      <c r="R32" s="178">
        <v>2</v>
      </c>
      <c r="S32" s="182">
        <v>13</v>
      </c>
    </row>
    <row r="33" spans="1:19" ht="24" customHeight="1" x14ac:dyDescent="0.3">
      <c r="A33" s="33" t="s">
        <v>186</v>
      </c>
      <c r="B33" s="207">
        <f t="shared" si="2"/>
        <v>55</v>
      </c>
      <c r="C33" s="178"/>
      <c r="D33" s="178"/>
      <c r="E33" s="178">
        <f t="shared" si="3"/>
        <v>3</v>
      </c>
      <c r="F33" s="179">
        <v>3</v>
      </c>
      <c r="G33" s="178"/>
      <c r="H33" s="178"/>
      <c r="I33" s="180">
        <v>11</v>
      </c>
      <c r="J33" s="180">
        <v>0</v>
      </c>
      <c r="K33" s="180">
        <v>0</v>
      </c>
      <c r="L33" s="181">
        <f t="shared" si="4"/>
        <v>33</v>
      </c>
      <c r="M33" s="180">
        <v>21</v>
      </c>
      <c r="N33" s="178">
        <v>0</v>
      </c>
      <c r="O33" s="180">
        <v>10</v>
      </c>
      <c r="P33" s="180">
        <v>2</v>
      </c>
      <c r="Q33" s="180">
        <v>0</v>
      </c>
      <c r="R33" s="178">
        <v>0</v>
      </c>
      <c r="S33" s="182">
        <v>8</v>
      </c>
    </row>
    <row r="34" spans="1:19" ht="24" customHeight="1" x14ac:dyDescent="0.3">
      <c r="A34" s="33" t="s">
        <v>187</v>
      </c>
      <c r="B34" s="207">
        <f t="shared" si="2"/>
        <v>54</v>
      </c>
      <c r="C34" s="178"/>
      <c r="D34" s="178"/>
      <c r="E34" s="178">
        <f t="shared" si="3"/>
        <v>4</v>
      </c>
      <c r="F34" s="179">
        <v>4</v>
      </c>
      <c r="G34" s="178"/>
      <c r="H34" s="178"/>
      <c r="I34" s="180">
        <v>7</v>
      </c>
      <c r="J34" s="180">
        <v>1</v>
      </c>
      <c r="K34" s="180">
        <v>0</v>
      </c>
      <c r="L34" s="181">
        <f t="shared" si="4"/>
        <v>34</v>
      </c>
      <c r="M34" s="180">
        <v>26</v>
      </c>
      <c r="N34" s="178">
        <v>0</v>
      </c>
      <c r="O34" s="180">
        <v>5</v>
      </c>
      <c r="P34" s="180">
        <v>1</v>
      </c>
      <c r="Q34" s="180">
        <v>0</v>
      </c>
      <c r="R34" s="178">
        <v>2</v>
      </c>
      <c r="S34" s="182">
        <v>8</v>
      </c>
    </row>
    <row r="35" spans="1:19" ht="24" customHeight="1" x14ac:dyDescent="0.3">
      <c r="A35" s="33" t="s">
        <v>188</v>
      </c>
      <c r="B35" s="207">
        <f t="shared" si="2"/>
        <v>29</v>
      </c>
      <c r="C35" s="178"/>
      <c r="D35" s="178"/>
      <c r="E35" s="178">
        <f t="shared" si="3"/>
        <v>0</v>
      </c>
      <c r="F35" s="179">
        <v>0</v>
      </c>
      <c r="G35" s="178"/>
      <c r="H35" s="178"/>
      <c r="I35" s="180">
        <v>1</v>
      </c>
      <c r="J35" s="180">
        <v>0</v>
      </c>
      <c r="K35" s="180">
        <v>1</v>
      </c>
      <c r="L35" s="181">
        <f t="shared" si="4"/>
        <v>15</v>
      </c>
      <c r="M35" s="180">
        <v>14</v>
      </c>
      <c r="N35" s="178">
        <v>0</v>
      </c>
      <c r="O35" s="180">
        <v>0</v>
      </c>
      <c r="P35" s="180">
        <v>1</v>
      </c>
      <c r="Q35" s="180">
        <v>0</v>
      </c>
      <c r="R35" s="178">
        <v>0</v>
      </c>
      <c r="S35" s="182">
        <v>12</v>
      </c>
    </row>
    <row r="36" spans="1:19" ht="24" customHeight="1" x14ac:dyDescent="0.3">
      <c r="A36" s="34" t="s">
        <v>189</v>
      </c>
      <c r="B36" s="206">
        <f t="shared" si="2"/>
        <v>74</v>
      </c>
      <c r="C36" s="183"/>
      <c r="D36" s="183">
        <v>1</v>
      </c>
      <c r="E36" s="183">
        <f t="shared" si="3"/>
        <v>8</v>
      </c>
      <c r="F36" s="184">
        <v>7</v>
      </c>
      <c r="G36" s="183"/>
      <c r="H36" s="183">
        <v>1</v>
      </c>
      <c r="I36" s="185">
        <v>17</v>
      </c>
      <c r="J36" s="185">
        <v>0</v>
      </c>
      <c r="K36" s="185">
        <v>0</v>
      </c>
      <c r="L36" s="186">
        <f t="shared" si="4"/>
        <v>38</v>
      </c>
      <c r="M36" s="185">
        <v>29</v>
      </c>
      <c r="N36" s="183">
        <v>0</v>
      </c>
      <c r="O36" s="185">
        <v>2</v>
      </c>
      <c r="P36" s="185">
        <v>7</v>
      </c>
      <c r="Q36" s="185">
        <v>0</v>
      </c>
      <c r="R36" s="183">
        <v>0</v>
      </c>
      <c r="S36" s="187">
        <v>10</v>
      </c>
    </row>
    <row r="37" spans="1:19" x14ac:dyDescent="0.3">
      <c r="A37" s="2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A38" s="2" t="s">
        <v>190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0">
    <mergeCell ref="J4:J5"/>
    <mergeCell ref="K4:K5"/>
    <mergeCell ref="L4:R4"/>
    <mergeCell ref="S4:S5"/>
    <mergeCell ref="A4:A5"/>
    <mergeCell ref="B4:B5"/>
    <mergeCell ref="C4:C5"/>
    <mergeCell ref="D4:D5"/>
    <mergeCell ref="E4:H4"/>
    <mergeCell ref="I4:I5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6.5" x14ac:dyDescent="0.3"/>
  <cols>
    <col min="1" max="14" width="14.375" customWidth="1"/>
  </cols>
  <sheetData>
    <row r="1" spans="1:14" ht="18.75" x14ac:dyDescent="0.3">
      <c r="A1" s="49" t="s">
        <v>367</v>
      </c>
      <c r="B1" s="2"/>
      <c r="C1" s="2"/>
      <c r="D1" s="50"/>
      <c r="E1" s="50"/>
      <c r="F1" s="1" t="s">
        <v>1</v>
      </c>
      <c r="G1" s="2"/>
      <c r="H1" s="2"/>
      <c r="I1" s="2"/>
      <c r="J1" s="2"/>
      <c r="K1" s="2"/>
      <c r="L1" s="2"/>
      <c r="M1" s="2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51" t="s">
        <v>24</v>
      </c>
      <c r="B3" s="52"/>
      <c r="C3" s="52"/>
      <c r="D3" s="52"/>
      <c r="E3" s="52"/>
      <c r="F3" s="52"/>
      <c r="G3" s="52"/>
      <c r="H3" s="52"/>
      <c r="I3" s="52"/>
      <c r="J3" s="1" t="s">
        <v>1</v>
      </c>
      <c r="K3" s="2"/>
      <c r="L3" s="2"/>
      <c r="M3" s="2"/>
      <c r="N3" s="2"/>
    </row>
    <row r="4" spans="1:14" ht="24" customHeight="1" x14ac:dyDescent="0.3">
      <c r="A4" s="357" t="s">
        <v>35</v>
      </c>
      <c r="B4" s="357" t="s">
        <v>191</v>
      </c>
      <c r="C4" s="357" t="s">
        <v>192</v>
      </c>
      <c r="D4" s="357" t="s">
        <v>193</v>
      </c>
      <c r="E4" s="357"/>
      <c r="F4" s="357"/>
      <c r="G4" s="357"/>
      <c r="H4" s="357"/>
      <c r="I4" s="357" t="s">
        <v>194</v>
      </c>
      <c r="J4" s="357"/>
      <c r="K4" s="357"/>
      <c r="L4" s="357"/>
      <c r="M4" s="357"/>
      <c r="N4" s="360" t="s">
        <v>195</v>
      </c>
    </row>
    <row r="5" spans="1:14" ht="24" customHeight="1" x14ac:dyDescent="0.3">
      <c r="A5" s="357"/>
      <c r="B5" s="357"/>
      <c r="C5" s="357"/>
      <c r="D5" s="357" t="s">
        <v>196</v>
      </c>
      <c r="E5" s="357" t="s">
        <v>197</v>
      </c>
      <c r="F5" s="357"/>
      <c r="G5" s="357"/>
      <c r="H5" s="357" t="s">
        <v>198</v>
      </c>
      <c r="I5" s="357" t="s">
        <v>196</v>
      </c>
      <c r="J5" s="357" t="s">
        <v>199</v>
      </c>
      <c r="K5" s="357"/>
      <c r="L5" s="357"/>
      <c r="M5" s="357" t="s">
        <v>200</v>
      </c>
      <c r="N5" s="354"/>
    </row>
    <row r="6" spans="1:14" ht="24" customHeight="1" x14ac:dyDescent="0.3">
      <c r="A6" s="357"/>
      <c r="B6" s="357"/>
      <c r="C6" s="357"/>
      <c r="D6" s="357"/>
      <c r="E6" s="31" t="s">
        <v>201</v>
      </c>
      <c r="F6" s="31" t="s">
        <v>202</v>
      </c>
      <c r="G6" s="31" t="s">
        <v>203</v>
      </c>
      <c r="H6" s="357"/>
      <c r="I6" s="357"/>
      <c r="J6" s="31" t="s">
        <v>201</v>
      </c>
      <c r="K6" s="31" t="s">
        <v>204</v>
      </c>
      <c r="L6" s="31" t="s">
        <v>205</v>
      </c>
      <c r="M6" s="357"/>
      <c r="N6" s="354"/>
    </row>
    <row r="7" spans="1:14" ht="24" customHeight="1" x14ac:dyDescent="0.3">
      <c r="A7" s="90" t="s">
        <v>16</v>
      </c>
      <c r="B7" s="91" t="s">
        <v>206</v>
      </c>
      <c r="C7" s="16">
        <v>4624</v>
      </c>
      <c r="D7" s="16">
        <v>281</v>
      </c>
      <c r="E7" s="16">
        <v>23</v>
      </c>
      <c r="F7" s="16">
        <v>23</v>
      </c>
      <c r="G7" s="16">
        <v>0</v>
      </c>
      <c r="H7" s="16">
        <v>258</v>
      </c>
      <c r="I7" s="16">
        <v>4334</v>
      </c>
      <c r="J7" s="16">
        <v>9</v>
      </c>
      <c r="K7" s="16">
        <v>9</v>
      </c>
      <c r="L7" s="26">
        <v>0</v>
      </c>
      <c r="M7" s="16">
        <v>4334</v>
      </c>
      <c r="N7" s="92"/>
    </row>
    <row r="8" spans="1:14" ht="24" customHeight="1" x14ac:dyDescent="0.3">
      <c r="A8" s="90" t="s">
        <v>17</v>
      </c>
      <c r="B8" s="93">
        <v>9407.86</v>
      </c>
      <c r="C8" s="16">
        <v>4624</v>
      </c>
      <c r="D8" s="16">
        <v>281</v>
      </c>
      <c r="E8" s="16">
        <v>23</v>
      </c>
      <c r="F8" s="16">
        <v>23</v>
      </c>
      <c r="G8" s="16">
        <v>0</v>
      </c>
      <c r="H8" s="16">
        <v>258</v>
      </c>
      <c r="I8" s="16">
        <v>4343</v>
      </c>
      <c r="J8" s="16">
        <v>9</v>
      </c>
      <c r="K8" s="16">
        <v>9</v>
      </c>
      <c r="L8" s="26">
        <v>0</v>
      </c>
      <c r="M8" s="16">
        <v>4334</v>
      </c>
      <c r="N8" s="94">
        <v>49.2</v>
      </c>
    </row>
    <row r="9" spans="1:14" ht="24" customHeight="1" x14ac:dyDescent="0.3">
      <c r="A9" s="90" t="s">
        <v>18</v>
      </c>
      <c r="B9" s="93">
        <v>9407.5889999999999</v>
      </c>
      <c r="C9" s="16">
        <v>4624</v>
      </c>
      <c r="D9" s="16">
        <v>281</v>
      </c>
      <c r="E9" s="16">
        <v>23</v>
      </c>
      <c r="F9" s="16">
        <v>23</v>
      </c>
      <c r="G9" s="16">
        <v>0</v>
      </c>
      <c r="H9" s="16">
        <v>258</v>
      </c>
      <c r="I9" s="16">
        <v>4343</v>
      </c>
      <c r="J9" s="16">
        <v>9</v>
      </c>
      <c r="K9" s="16">
        <v>9</v>
      </c>
      <c r="L9" s="16">
        <v>0</v>
      </c>
      <c r="M9" s="16">
        <v>4334</v>
      </c>
      <c r="N9" s="95">
        <v>49.151807120825538</v>
      </c>
    </row>
    <row r="10" spans="1:14" ht="24" customHeight="1" x14ac:dyDescent="0.3">
      <c r="A10" s="90" t="s">
        <v>19</v>
      </c>
      <c r="B10" s="93">
        <v>9407.1</v>
      </c>
      <c r="C10" s="16">
        <v>4619</v>
      </c>
      <c r="D10" s="16">
        <v>309</v>
      </c>
      <c r="E10" s="16">
        <v>31</v>
      </c>
      <c r="F10" s="16">
        <v>31</v>
      </c>
      <c r="G10" s="16">
        <v>0</v>
      </c>
      <c r="H10" s="16">
        <v>278</v>
      </c>
      <c r="I10" s="16">
        <v>4310</v>
      </c>
      <c r="J10" s="16">
        <v>18</v>
      </c>
      <c r="K10" s="16">
        <v>18</v>
      </c>
      <c r="L10" s="16">
        <v>0</v>
      </c>
      <c r="M10" s="16">
        <v>4292</v>
      </c>
      <c r="N10" s="95">
        <f>C10/B10*100</f>
        <v>49.1012107875966</v>
      </c>
    </row>
    <row r="11" spans="1:14" ht="24" customHeight="1" x14ac:dyDescent="0.3">
      <c r="A11" s="96" t="s">
        <v>20</v>
      </c>
      <c r="B11" s="97">
        <v>9407.1</v>
      </c>
      <c r="C11" s="29">
        <v>4619</v>
      </c>
      <c r="D11" s="29">
        <v>309</v>
      </c>
      <c r="E11" s="29">
        <v>31</v>
      </c>
      <c r="F11" s="29">
        <v>31</v>
      </c>
      <c r="G11" s="29">
        <v>0</v>
      </c>
      <c r="H11" s="29">
        <v>278</v>
      </c>
      <c r="I11" s="29">
        <v>4310</v>
      </c>
      <c r="J11" s="29">
        <v>18</v>
      </c>
      <c r="K11" s="29">
        <v>18</v>
      </c>
      <c r="L11" s="29">
        <v>0</v>
      </c>
      <c r="M11" s="29">
        <v>4292</v>
      </c>
      <c r="N11" s="98">
        <v>49.1</v>
      </c>
    </row>
    <row r="12" spans="1:14" ht="24" customHeight="1" x14ac:dyDescent="0.3">
      <c r="A12" s="96" t="s">
        <v>21</v>
      </c>
      <c r="B12" s="99">
        <v>9407.2000000000007</v>
      </c>
      <c r="C12" s="100">
        <v>4619</v>
      </c>
      <c r="D12" s="100">
        <v>309</v>
      </c>
      <c r="E12" s="100">
        <v>31</v>
      </c>
      <c r="F12" s="100">
        <v>31</v>
      </c>
      <c r="G12" s="100">
        <v>0</v>
      </c>
      <c r="H12" s="100">
        <f>278-0.0656</f>
        <v>277.93439999999998</v>
      </c>
      <c r="I12" s="100">
        <v>4310</v>
      </c>
      <c r="J12" s="100">
        <v>18</v>
      </c>
      <c r="K12" s="100">
        <v>18</v>
      </c>
      <c r="L12" s="100">
        <v>0</v>
      </c>
      <c r="M12" s="100">
        <v>4292</v>
      </c>
      <c r="N12" s="101">
        <v>49.1</v>
      </c>
    </row>
    <row r="13" spans="1:14" x14ac:dyDescent="0.3">
      <c r="A13" s="102" t="s">
        <v>207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2">
    <mergeCell ref="N4:N6"/>
    <mergeCell ref="D5:D6"/>
    <mergeCell ref="E5:G5"/>
    <mergeCell ref="H5:H6"/>
    <mergeCell ref="I5:I6"/>
    <mergeCell ref="J5:L5"/>
    <mergeCell ref="M5:M6"/>
    <mergeCell ref="A4:A6"/>
    <mergeCell ref="B4:B6"/>
    <mergeCell ref="C4:C6"/>
    <mergeCell ref="D4:H4"/>
    <mergeCell ref="I4:M4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2" sqref="B12"/>
    </sheetView>
  </sheetViews>
  <sheetFormatPr defaultRowHeight="16.5" x14ac:dyDescent="0.3"/>
  <cols>
    <col min="1" max="1" width="22.625" customWidth="1"/>
    <col min="2" max="7" width="15.625" customWidth="1"/>
  </cols>
  <sheetData>
    <row r="1" spans="1:7" ht="18.75" x14ac:dyDescent="0.3">
      <c r="A1" s="49" t="s">
        <v>208</v>
      </c>
      <c r="B1" s="2"/>
      <c r="C1" s="2"/>
      <c r="D1" s="50"/>
      <c r="E1" s="50"/>
      <c r="F1" s="2"/>
      <c r="G1" s="1" t="s">
        <v>1</v>
      </c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51" t="s">
        <v>24</v>
      </c>
      <c r="B3" s="52"/>
      <c r="C3" s="52"/>
      <c r="D3" s="52"/>
      <c r="E3" s="52"/>
      <c r="F3" s="52"/>
      <c r="G3" s="52"/>
    </row>
    <row r="4" spans="1:7" ht="24" customHeight="1" x14ac:dyDescent="0.3">
      <c r="A4" s="353" t="s">
        <v>35</v>
      </c>
      <c r="B4" s="353" t="s">
        <v>209</v>
      </c>
      <c r="C4" s="353" t="s">
        <v>210</v>
      </c>
      <c r="D4" s="353" t="s">
        <v>211</v>
      </c>
      <c r="E4" s="353" t="s">
        <v>212</v>
      </c>
      <c r="F4" s="353" t="s">
        <v>213</v>
      </c>
      <c r="G4" s="364" t="s">
        <v>214</v>
      </c>
    </row>
    <row r="5" spans="1:7" ht="24" customHeight="1" x14ac:dyDescent="0.3">
      <c r="A5" s="363"/>
      <c r="B5" s="381"/>
      <c r="C5" s="381"/>
      <c r="D5" s="381"/>
      <c r="E5" s="381"/>
      <c r="F5" s="381"/>
      <c r="G5" s="380"/>
    </row>
    <row r="6" spans="1:7" ht="24" customHeight="1" x14ac:dyDescent="0.3">
      <c r="A6" s="188" t="s">
        <v>16</v>
      </c>
      <c r="B6" s="189">
        <v>4624</v>
      </c>
      <c r="C6" s="190"/>
      <c r="D6" s="190">
        <v>2377</v>
      </c>
      <c r="E6" s="190">
        <v>360</v>
      </c>
      <c r="F6" s="190">
        <v>1878</v>
      </c>
      <c r="G6" s="191">
        <v>0</v>
      </c>
    </row>
    <row r="7" spans="1:7" ht="24" customHeight="1" x14ac:dyDescent="0.3">
      <c r="A7" s="90" t="s">
        <v>17</v>
      </c>
      <c r="B7" s="192">
        <v>4624</v>
      </c>
      <c r="C7" s="193">
        <v>2377</v>
      </c>
      <c r="D7" s="193">
        <v>360</v>
      </c>
      <c r="E7" s="193">
        <v>1878</v>
      </c>
      <c r="F7" s="193">
        <v>0</v>
      </c>
      <c r="G7" s="194">
        <v>9</v>
      </c>
    </row>
    <row r="8" spans="1:7" ht="24" customHeight="1" x14ac:dyDescent="0.3">
      <c r="A8" s="90" t="s">
        <v>18</v>
      </c>
      <c r="B8" s="192">
        <v>4624</v>
      </c>
      <c r="C8" s="193">
        <v>2377</v>
      </c>
      <c r="D8" s="193">
        <v>360</v>
      </c>
      <c r="E8" s="193">
        <v>1878</v>
      </c>
      <c r="F8" s="193">
        <v>0</v>
      </c>
      <c r="G8" s="193">
        <v>9</v>
      </c>
    </row>
    <row r="9" spans="1:7" ht="24" customHeight="1" x14ac:dyDescent="0.3">
      <c r="A9" s="90" t="s">
        <v>19</v>
      </c>
      <c r="B9" s="195">
        <v>4619</v>
      </c>
      <c r="C9" s="196">
        <v>2482</v>
      </c>
      <c r="D9" s="196">
        <v>841</v>
      </c>
      <c r="E9" s="196">
        <v>1265</v>
      </c>
      <c r="F9" s="197">
        <v>3</v>
      </c>
      <c r="G9" s="197">
        <v>28</v>
      </c>
    </row>
    <row r="10" spans="1:7" ht="24" customHeight="1" x14ac:dyDescent="0.3">
      <c r="A10" s="96" t="s">
        <v>20</v>
      </c>
      <c r="B10" s="198">
        <v>4619</v>
      </c>
      <c r="C10" s="199">
        <v>2482</v>
      </c>
      <c r="D10" s="199">
        <v>841</v>
      </c>
      <c r="E10" s="199">
        <v>1265</v>
      </c>
      <c r="F10" s="200">
        <v>3</v>
      </c>
      <c r="G10" s="200">
        <v>28</v>
      </c>
    </row>
    <row r="11" spans="1:7" ht="24" customHeight="1" x14ac:dyDescent="0.3">
      <c r="A11" s="96" t="s">
        <v>21</v>
      </c>
      <c r="B11" s="201">
        <v>4619</v>
      </c>
      <c r="C11" s="202">
        <v>2482</v>
      </c>
      <c r="D11" s="202">
        <v>841</v>
      </c>
      <c r="E11" s="202">
        <v>1265</v>
      </c>
      <c r="F11" s="203">
        <v>3</v>
      </c>
      <c r="G11" s="203">
        <v>28</v>
      </c>
    </row>
    <row r="12" spans="1:7" x14ac:dyDescent="0.3">
      <c r="A12" s="102" t="s">
        <v>207</v>
      </c>
      <c r="B12" s="2"/>
      <c r="C12" s="2"/>
      <c r="D12" s="2"/>
      <c r="E12" s="2"/>
      <c r="F12" s="2"/>
      <c r="G12" s="2"/>
    </row>
  </sheetData>
  <mergeCells count="7">
    <mergeCell ref="G4:G5"/>
    <mergeCell ref="A4:A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6.5" x14ac:dyDescent="0.3"/>
  <cols>
    <col min="1" max="1" width="25.5" customWidth="1"/>
    <col min="2" max="6" width="15.625" customWidth="1"/>
  </cols>
  <sheetData>
    <row r="1" spans="1:6" ht="18.75" x14ac:dyDescent="0.3">
      <c r="A1" s="37" t="s">
        <v>215</v>
      </c>
      <c r="B1" s="2"/>
      <c r="C1" s="50"/>
      <c r="D1" s="50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104" t="s">
        <v>216</v>
      </c>
      <c r="B3" s="105"/>
      <c r="C3" s="105"/>
      <c r="D3" s="104" t="s">
        <v>1</v>
      </c>
      <c r="E3" s="105"/>
      <c r="F3" s="105"/>
    </row>
    <row r="4" spans="1:6" ht="24" customHeight="1" x14ac:dyDescent="0.3">
      <c r="A4" s="382" t="s">
        <v>35</v>
      </c>
      <c r="B4" s="382" t="s">
        <v>138</v>
      </c>
      <c r="C4" s="382" t="s">
        <v>217</v>
      </c>
      <c r="D4" s="382" t="s">
        <v>218</v>
      </c>
      <c r="E4" s="382" t="s">
        <v>219</v>
      </c>
      <c r="F4" s="382" t="s">
        <v>220</v>
      </c>
    </row>
    <row r="5" spans="1:6" ht="24" customHeight="1" x14ac:dyDescent="0.3">
      <c r="A5" s="383"/>
      <c r="B5" s="383"/>
      <c r="C5" s="383"/>
      <c r="D5" s="383"/>
      <c r="E5" s="383"/>
      <c r="F5" s="383"/>
    </row>
    <row r="6" spans="1:6" ht="24" customHeight="1" x14ac:dyDescent="0.3">
      <c r="A6" s="90" t="s">
        <v>16</v>
      </c>
      <c r="B6" s="15">
        <v>563368</v>
      </c>
      <c r="C6" s="16">
        <v>306005</v>
      </c>
      <c r="D6" s="16">
        <v>30932</v>
      </c>
      <c r="E6" s="16">
        <v>226431</v>
      </c>
      <c r="F6" s="16">
        <v>0</v>
      </c>
    </row>
    <row r="7" spans="1:6" ht="24" customHeight="1" x14ac:dyDescent="0.3">
      <c r="A7" s="90" t="s">
        <v>17</v>
      </c>
      <c r="B7" s="15">
        <v>563368</v>
      </c>
      <c r="C7" s="16">
        <v>306005</v>
      </c>
      <c r="D7" s="16">
        <v>30932</v>
      </c>
      <c r="E7" s="16">
        <v>226431</v>
      </c>
      <c r="F7" s="16">
        <v>0</v>
      </c>
    </row>
    <row r="8" spans="1:6" ht="24" customHeight="1" x14ac:dyDescent="0.3">
      <c r="A8" s="90" t="s">
        <v>18</v>
      </c>
      <c r="B8" s="15">
        <v>563368</v>
      </c>
      <c r="C8" s="16">
        <v>306005</v>
      </c>
      <c r="D8" s="16">
        <v>30932</v>
      </c>
      <c r="E8" s="16">
        <v>226431</v>
      </c>
      <c r="F8" s="16">
        <v>0</v>
      </c>
    </row>
    <row r="9" spans="1:6" ht="24" customHeight="1" x14ac:dyDescent="0.3">
      <c r="A9" s="90" t="s">
        <v>19</v>
      </c>
      <c r="B9" s="106">
        <f>SUM(C9:F9)</f>
        <v>717252</v>
      </c>
      <c r="C9" s="57">
        <v>465278</v>
      </c>
      <c r="D9" s="57">
        <v>92293</v>
      </c>
      <c r="E9" s="57">
        <v>159681</v>
      </c>
      <c r="F9" s="48"/>
    </row>
    <row r="10" spans="1:6" ht="24" customHeight="1" x14ac:dyDescent="0.3">
      <c r="A10" s="96" t="s">
        <v>20</v>
      </c>
      <c r="B10" s="107">
        <v>717252</v>
      </c>
      <c r="C10" s="103">
        <v>465278</v>
      </c>
      <c r="D10" s="103">
        <v>92293</v>
      </c>
      <c r="E10" s="103">
        <v>159681</v>
      </c>
      <c r="F10" s="29">
        <v>0</v>
      </c>
    </row>
    <row r="11" spans="1:6" ht="24" customHeight="1" x14ac:dyDescent="0.3">
      <c r="A11" s="96" t="s">
        <v>21</v>
      </c>
      <c r="B11" s="107">
        <v>717252</v>
      </c>
      <c r="C11" s="103">
        <v>465278</v>
      </c>
      <c r="D11" s="103">
        <v>92293</v>
      </c>
      <c r="E11" s="103">
        <v>159681</v>
      </c>
      <c r="F11" s="100">
        <v>0</v>
      </c>
    </row>
    <row r="12" spans="1:6" x14ac:dyDescent="0.3">
      <c r="A12" s="102" t="s">
        <v>221</v>
      </c>
      <c r="B12" s="2"/>
      <c r="C12" s="2"/>
      <c r="D12" s="2"/>
      <c r="E12" s="2"/>
      <c r="F12" s="2"/>
    </row>
    <row r="13" spans="1:6" x14ac:dyDescent="0.3">
      <c r="A13" s="2"/>
      <c r="B13" s="2"/>
      <c r="C13" s="2"/>
      <c r="D13" s="2"/>
      <c r="E13" s="2"/>
      <c r="F13" s="2"/>
    </row>
  </sheetData>
  <mergeCells count="6">
    <mergeCell ref="F4:F5"/>
    <mergeCell ref="A4:A5"/>
    <mergeCell ref="B4:B5"/>
    <mergeCell ref="C4:C5"/>
    <mergeCell ref="D4:D5"/>
    <mergeCell ref="E4:E5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/>
  </sheetViews>
  <sheetFormatPr defaultRowHeight="16.5" x14ac:dyDescent="0.3"/>
  <cols>
    <col min="1" max="18" width="11.625" customWidth="1"/>
  </cols>
  <sheetData>
    <row r="1" spans="1:18" ht="18.75" x14ac:dyDescent="0.3">
      <c r="A1" s="49" t="s">
        <v>222</v>
      </c>
      <c r="B1" s="2"/>
      <c r="C1" s="2"/>
      <c r="D1" s="50"/>
      <c r="E1" s="5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4" customHeight="1" x14ac:dyDescent="0.3">
      <c r="A3" s="357" t="s">
        <v>26</v>
      </c>
      <c r="B3" s="108" t="s">
        <v>223</v>
      </c>
      <c r="C3" s="108" t="s">
        <v>224</v>
      </c>
      <c r="D3" s="108" t="s">
        <v>225</v>
      </c>
      <c r="E3" s="108" t="s">
        <v>226</v>
      </c>
      <c r="F3" s="108" t="s">
        <v>227</v>
      </c>
      <c r="G3" s="108" t="s">
        <v>228</v>
      </c>
      <c r="H3" s="108" t="s">
        <v>229</v>
      </c>
      <c r="I3" s="108" t="s">
        <v>230</v>
      </c>
      <c r="J3" s="108" t="s">
        <v>231</v>
      </c>
      <c r="K3" s="108" t="s">
        <v>232</v>
      </c>
      <c r="L3" s="108" t="s">
        <v>233</v>
      </c>
      <c r="M3" s="108" t="s">
        <v>234</v>
      </c>
      <c r="N3" s="108" t="s">
        <v>235</v>
      </c>
      <c r="O3" s="108" t="s">
        <v>236</v>
      </c>
      <c r="P3" s="108" t="s">
        <v>237</v>
      </c>
      <c r="Q3" s="108" t="s">
        <v>238</v>
      </c>
      <c r="R3" s="354" t="s">
        <v>239</v>
      </c>
    </row>
    <row r="4" spans="1:18" ht="24" customHeight="1" x14ac:dyDescent="0.3">
      <c r="A4" s="357"/>
      <c r="B4" s="226" t="s">
        <v>240</v>
      </c>
      <c r="C4" s="226" t="s">
        <v>241</v>
      </c>
      <c r="D4" s="226" t="s">
        <v>242</v>
      </c>
      <c r="E4" s="226" t="s">
        <v>243</v>
      </c>
      <c r="F4" s="226" t="s">
        <v>244</v>
      </c>
      <c r="G4" s="226" t="s">
        <v>244</v>
      </c>
      <c r="H4" s="226" t="s">
        <v>244</v>
      </c>
      <c r="I4" s="226" t="s">
        <v>245</v>
      </c>
      <c r="J4" s="226" t="s">
        <v>243</v>
      </c>
      <c r="K4" s="226" t="s">
        <v>240</v>
      </c>
      <c r="L4" s="226" t="s">
        <v>246</v>
      </c>
      <c r="M4" s="226" t="s">
        <v>244</v>
      </c>
      <c r="N4" s="226" t="s">
        <v>247</v>
      </c>
      <c r="O4" s="226" t="s">
        <v>244</v>
      </c>
      <c r="P4" s="226" t="s">
        <v>240</v>
      </c>
      <c r="Q4" s="226" t="s">
        <v>244</v>
      </c>
      <c r="R4" s="354"/>
    </row>
    <row r="5" spans="1:18" ht="24" customHeight="1" x14ac:dyDescent="0.3">
      <c r="A5" s="90" t="s">
        <v>16</v>
      </c>
      <c r="B5" s="15">
        <v>0</v>
      </c>
      <c r="C5" s="16">
        <v>0</v>
      </c>
      <c r="D5" s="16">
        <v>0</v>
      </c>
      <c r="E5" s="16">
        <v>0</v>
      </c>
      <c r="F5" s="16">
        <v>1503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1610</v>
      </c>
      <c r="N5" s="16">
        <v>0</v>
      </c>
      <c r="O5" s="16">
        <v>0</v>
      </c>
      <c r="P5" s="16">
        <v>0</v>
      </c>
      <c r="Q5" s="16">
        <v>6895</v>
      </c>
      <c r="R5" s="16">
        <v>0</v>
      </c>
    </row>
    <row r="6" spans="1:18" ht="24" customHeight="1" x14ac:dyDescent="0.3">
      <c r="A6" s="90" t="s">
        <v>17</v>
      </c>
      <c r="B6" s="15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480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4885</v>
      </c>
      <c r="O6" s="16">
        <v>0</v>
      </c>
      <c r="P6" s="16">
        <v>0</v>
      </c>
      <c r="Q6" s="16">
        <v>0</v>
      </c>
      <c r="R6" s="16">
        <v>0</v>
      </c>
    </row>
    <row r="7" spans="1:18" ht="24" customHeight="1" x14ac:dyDescent="0.3">
      <c r="A7" s="90" t="s">
        <v>18</v>
      </c>
      <c r="B7" s="15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4885</v>
      </c>
      <c r="O7" s="16">
        <v>0</v>
      </c>
      <c r="P7" s="16">
        <v>0</v>
      </c>
      <c r="Q7" s="16">
        <v>0</v>
      </c>
      <c r="R7" s="16">
        <v>0</v>
      </c>
    </row>
    <row r="8" spans="1:18" ht="24" customHeight="1" x14ac:dyDescent="0.3">
      <c r="A8" s="90" t="s">
        <v>19</v>
      </c>
      <c r="B8" s="15">
        <v>0</v>
      </c>
      <c r="C8" s="16">
        <v>0</v>
      </c>
      <c r="D8" s="16">
        <v>0</v>
      </c>
      <c r="E8" s="16">
        <v>5005</v>
      </c>
      <c r="F8" s="16">
        <v>0</v>
      </c>
      <c r="G8" s="16">
        <v>0</v>
      </c>
      <c r="H8" s="16">
        <v>786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</row>
    <row r="9" spans="1:18" ht="24" customHeight="1" x14ac:dyDescent="0.3">
      <c r="A9" s="96" t="s">
        <v>20</v>
      </c>
      <c r="B9" s="35">
        <v>0</v>
      </c>
      <c r="C9" s="29">
        <v>0</v>
      </c>
      <c r="D9" s="29">
        <v>0</v>
      </c>
      <c r="E9" s="89">
        <v>200</v>
      </c>
      <c r="F9" s="89">
        <v>0</v>
      </c>
      <c r="G9" s="89">
        <v>0</v>
      </c>
      <c r="H9" s="89">
        <v>600</v>
      </c>
      <c r="I9" s="89">
        <v>0</v>
      </c>
      <c r="J9" s="89">
        <v>0</v>
      </c>
      <c r="K9" s="89">
        <v>0</v>
      </c>
      <c r="L9" s="89">
        <v>0</v>
      </c>
      <c r="M9" s="89">
        <v>251</v>
      </c>
      <c r="N9" s="89">
        <v>2150</v>
      </c>
      <c r="O9" s="29">
        <v>0</v>
      </c>
      <c r="P9" s="29">
        <v>0</v>
      </c>
      <c r="Q9" s="29">
        <v>0</v>
      </c>
      <c r="R9" s="29">
        <v>0</v>
      </c>
    </row>
    <row r="10" spans="1:18" ht="24" customHeight="1" x14ac:dyDescent="0.3">
      <c r="A10" s="96" t="s">
        <v>21</v>
      </c>
      <c r="B10" s="109">
        <v>0</v>
      </c>
      <c r="C10" s="100">
        <v>0</v>
      </c>
      <c r="D10" s="100">
        <v>0</v>
      </c>
      <c r="E10" s="110">
        <v>4900</v>
      </c>
      <c r="F10" s="110">
        <v>15</v>
      </c>
      <c r="G10" s="110">
        <v>0</v>
      </c>
      <c r="H10" s="110">
        <v>3000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2146</v>
      </c>
      <c r="O10" s="100">
        <v>0</v>
      </c>
      <c r="P10" s="100">
        <v>0</v>
      </c>
      <c r="Q10" s="100">
        <v>0</v>
      </c>
      <c r="R10" s="100">
        <v>0</v>
      </c>
    </row>
    <row r="11" spans="1:18" x14ac:dyDescent="0.3">
      <c r="A11" s="90"/>
      <c r="B11" s="16"/>
      <c r="C11" s="16"/>
      <c r="D11" s="16"/>
      <c r="E11" s="16"/>
      <c r="F11" s="16"/>
      <c r="G11" s="16"/>
      <c r="H11" s="111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3">
      <c r="A12" s="102" t="s">
        <v>207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</sheetData>
  <mergeCells count="2">
    <mergeCell ref="A3:A4"/>
    <mergeCell ref="R3:R4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6.5" x14ac:dyDescent="0.3"/>
  <cols>
    <col min="1" max="1" width="13.75" customWidth="1"/>
    <col min="2" max="15" width="10.625" customWidth="1"/>
  </cols>
  <sheetData>
    <row r="1" spans="1:15" ht="18.75" x14ac:dyDescent="0.3">
      <c r="A1" s="49" t="s">
        <v>248</v>
      </c>
      <c r="B1" s="2"/>
      <c r="C1" s="2"/>
      <c r="D1" s="50"/>
      <c r="E1" s="50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112"/>
      <c r="B2" s="113" t="s">
        <v>1</v>
      </c>
      <c r="C2" s="112"/>
      <c r="D2" s="112"/>
      <c r="E2" s="113" t="s">
        <v>1</v>
      </c>
      <c r="F2" s="112"/>
      <c r="G2" s="114"/>
      <c r="H2" s="113" t="s">
        <v>1</v>
      </c>
      <c r="I2" s="112"/>
      <c r="J2" s="113" t="s">
        <v>1</v>
      </c>
      <c r="K2" s="112"/>
      <c r="L2" s="112"/>
      <c r="M2" s="112"/>
      <c r="N2" s="112"/>
      <c r="O2" s="112"/>
    </row>
    <row r="3" spans="1:15" x14ac:dyDescent="0.15">
      <c r="A3" s="7" t="s">
        <v>249</v>
      </c>
      <c r="B3" s="4"/>
      <c r="C3" s="4"/>
      <c r="D3" s="115"/>
      <c r="E3" s="4"/>
      <c r="F3" s="4"/>
      <c r="G3" s="115"/>
      <c r="H3" s="6" t="s">
        <v>1</v>
      </c>
      <c r="I3" s="4"/>
      <c r="J3" s="4"/>
      <c r="K3" s="6" t="s">
        <v>1</v>
      </c>
      <c r="L3" s="4"/>
      <c r="M3" s="4"/>
      <c r="N3" s="4"/>
      <c r="O3" s="4"/>
    </row>
    <row r="4" spans="1:15" ht="24" customHeight="1" x14ac:dyDescent="0.3">
      <c r="A4" s="357" t="s">
        <v>250</v>
      </c>
      <c r="B4" s="357" t="s">
        <v>251</v>
      </c>
      <c r="C4" s="357"/>
      <c r="D4" s="357" t="s">
        <v>252</v>
      </c>
      <c r="E4" s="357"/>
      <c r="F4" s="354" t="s">
        <v>253</v>
      </c>
      <c r="G4" s="384"/>
      <c r="H4" s="354" t="s">
        <v>254</v>
      </c>
      <c r="I4" s="384"/>
      <c r="J4" s="357" t="s">
        <v>255</v>
      </c>
      <c r="K4" s="357"/>
      <c r="L4" s="357" t="s">
        <v>256</v>
      </c>
      <c r="M4" s="357"/>
      <c r="N4" s="357" t="s">
        <v>257</v>
      </c>
      <c r="O4" s="354"/>
    </row>
    <row r="5" spans="1:15" ht="24" customHeight="1" x14ac:dyDescent="0.3">
      <c r="A5" s="357"/>
      <c r="B5" s="227" t="s">
        <v>58</v>
      </c>
      <c r="C5" s="227" t="s">
        <v>258</v>
      </c>
      <c r="D5" s="227" t="s">
        <v>58</v>
      </c>
      <c r="E5" s="227" t="s">
        <v>258</v>
      </c>
      <c r="F5" s="227" t="s">
        <v>58</v>
      </c>
      <c r="G5" s="227" t="s">
        <v>258</v>
      </c>
      <c r="H5" s="227" t="s">
        <v>58</v>
      </c>
      <c r="I5" s="227" t="s">
        <v>258</v>
      </c>
      <c r="J5" s="227" t="s">
        <v>58</v>
      </c>
      <c r="K5" s="227" t="s">
        <v>258</v>
      </c>
      <c r="L5" s="227" t="s">
        <v>58</v>
      </c>
      <c r="M5" s="227" t="s">
        <v>258</v>
      </c>
      <c r="N5" s="227" t="s">
        <v>58</v>
      </c>
      <c r="O5" s="24" t="s">
        <v>258</v>
      </c>
    </row>
    <row r="6" spans="1:15" ht="24" customHeight="1" x14ac:dyDescent="0.3">
      <c r="A6" s="25" t="s">
        <v>16</v>
      </c>
      <c r="B6" s="297">
        <v>6</v>
      </c>
      <c r="C6" s="298">
        <v>0.6</v>
      </c>
      <c r="D6" s="298" t="s">
        <v>135</v>
      </c>
      <c r="E6" s="298" t="s">
        <v>135</v>
      </c>
      <c r="F6" s="298">
        <v>6</v>
      </c>
      <c r="G6" s="298">
        <v>0.6</v>
      </c>
      <c r="H6" s="298" t="s">
        <v>135</v>
      </c>
      <c r="I6" s="298" t="s">
        <v>135</v>
      </c>
      <c r="J6" s="298" t="s">
        <v>135</v>
      </c>
      <c r="K6" s="298" t="s">
        <v>135</v>
      </c>
      <c r="L6" s="298" t="s">
        <v>135</v>
      </c>
      <c r="M6" s="298" t="s">
        <v>135</v>
      </c>
      <c r="N6" s="298" t="s">
        <v>135</v>
      </c>
      <c r="O6" s="299" t="s">
        <v>135</v>
      </c>
    </row>
    <row r="7" spans="1:15" ht="24" customHeight="1" x14ac:dyDescent="0.3">
      <c r="A7" s="25" t="s">
        <v>17</v>
      </c>
      <c r="B7" s="242">
        <v>0</v>
      </c>
      <c r="C7" s="300">
        <v>0</v>
      </c>
      <c r="D7" s="300" t="s">
        <v>98</v>
      </c>
      <c r="E7" s="300" t="s">
        <v>98</v>
      </c>
      <c r="F7" s="300">
        <v>0</v>
      </c>
      <c r="G7" s="300">
        <v>0</v>
      </c>
      <c r="H7" s="300" t="s">
        <v>98</v>
      </c>
      <c r="I7" s="300" t="s">
        <v>98</v>
      </c>
      <c r="J7" s="300" t="s">
        <v>98</v>
      </c>
      <c r="K7" s="300" t="s">
        <v>98</v>
      </c>
      <c r="L7" s="300" t="s">
        <v>98</v>
      </c>
      <c r="M7" s="300" t="s">
        <v>98</v>
      </c>
      <c r="N7" s="300" t="s">
        <v>98</v>
      </c>
      <c r="O7" s="301" t="s">
        <v>98</v>
      </c>
    </row>
    <row r="8" spans="1:15" ht="24" customHeight="1" x14ac:dyDescent="0.3">
      <c r="A8" s="25" t="s">
        <v>18</v>
      </c>
      <c r="B8" s="242">
        <v>0</v>
      </c>
      <c r="C8" s="243">
        <v>0</v>
      </c>
      <c r="D8" s="243">
        <v>0</v>
      </c>
      <c r="E8" s="243">
        <v>0</v>
      </c>
      <c r="F8" s="243">
        <v>0</v>
      </c>
      <c r="G8" s="243">
        <v>0</v>
      </c>
      <c r="H8" s="243">
        <v>0</v>
      </c>
      <c r="I8" s="243">
        <v>0</v>
      </c>
      <c r="J8" s="243">
        <v>0</v>
      </c>
      <c r="K8" s="300" t="s">
        <v>135</v>
      </c>
      <c r="L8" s="300" t="s">
        <v>135</v>
      </c>
      <c r="M8" s="300" t="s">
        <v>135</v>
      </c>
      <c r="N8" s="300" t="s">
        <v>135</v>
      </c>
      <c r="O8" s="301" t="s">
        <v>135</v>
      </c>
    </row>
    <row r="9" spans="1:15" ht="24" customHeight="1" x14ac:dyDescent="0.3">
      <c r="A9" s="25" t="s">
        <v>19</v>
      </c>
      <c r="B9" s="302">
        <v>2</v>
      </c>
      <c r="C9" s="303">
        <v>0.4</v>
      </c>
      <c r="D9" s="267">
        <v>0</v>
      </c>
      <c r="E9" s="267">
        <v>0</v>
      </c>
      <c r="F9" s="303">
        <v>2</v>
      </c>
      <c r="G9" s="303">
        <v>0.4</v>
      </c>
      <c r="H9" s="267">
        <v>0</v>
      </c>
      <c r="I9" s="267">
        <v>0</v>
      </c>
      <c r="J9" s="267">
        <v>0</v>
      </c>
      <c r="K9" s="304">
        <v>0</v>
      </c>
      <c r="L9" s="304">
        <v>0</v>
      </c>
      <c r="M9" s="304">
        <v>0</v>
      </c>
      <c r="N9" s="304">
        <v>0</v>
      </c>
      <c r="O9" s="305">
        <v>0</v>
      </c>
    </row>
    <row r="10" spans="1:15" ht="24" customHeight="1" x14ac:dyDescent="0.3">
      <c r="A10" s="116" t="s">
        <v>20</v>
      </c>
      <c r="B10" s="306">
        <v>0</v>
      </c>
      <c r="C10" s="307">
        <v>0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307">
        <v>0</v>
      </c>
      <c r="O10" s="308">
        <v>0</v>
      </c>
    </row>
    <row r="11" spans="1:15" ht="24" customHeight="1" x14ac:dyDescent="0.3">
      <c r="A11" s="116" t="s">
        <v>21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</row>
    <row r="12" spans="1:15" x14ac:dyDescent="0.15">
      <c r="A12" s="117" t="s">
        <v>259</v>
      </c>
      <c r="B12" s="225"/>
      <c r="C12" s="225"/>
      <c r="D12" s="225"/>
      <c r="E12" s="225"/>
      <c r="F12" s="225"/>
      <c r="G12" s="225"/>
      <c r="H12" s="225"/>
      <c r="I12" s="225"/>
      <c r="J12" s="225"/>
      <c r="K12" s="118"/>
      <c r="L12" s="119"/>
      <c r="M12" s="119"/>
      <c r="N12" s="119"/>
      <c r="O12" s="119"/>
    </row>
  </sheetData>
  <mergeCells count="8">
    <mergeCell ref="L4:M4"/>
    <mergeCell ref="N4:O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RowHeight="16.5" x14ac:dyDescent="0.3"/>
  <cols>
    <col min="1" max="1" width="13.75" customWidth="1"/>
    <col min="2" max="21" width="10.625" customWidth="1"/>
  </cols>
  <sheetData>
    <row r="1" spans="1:21" ht="18.75" x14ac:dyDescent="0.3">
      <c r="A1" s="49" t="s">
        <v>260</v>
      </c>
      <c r="B1" s="2"/>
      <c r="C1" s="2"/>
      <c r="D1" s="50"/>
      <c r="E1" s="50"/>
      <c r="F1" s="50"/>
      <c r="G1" s="1"/>
      <c r="H1" s="2"/>
      <c r="I1" s="1" t="s">
        <v>1</v>
      </c>
      <c r="J1" s="1" t="s">
        <v>1</v>
      </c>
      <c r="K1" s="1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2"/>
      <c r="B2" s="2"/>
      <c r="C2" s="2"/>
      <c r="D2" s="2"/>
      <c r="E2" s="2"/>
      <c r="F2" s="2"/>
      <c r="G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358" t="s">
        <v>261</v>
      </c>
      <c r="B3" s="358"/>
      <c r="C3" s="36"/>
      <c r="D3" s="36"/>
      <c r="E3" s="36"/>
      <c r="F3" s="36"/>
      <c r="G3" s="36"/>
      <c r="H3" s="121" t="s">
        <v>1</v>
      </c>
      <c r="I3" s="36"/>
      <c r="J3" s="121" t="s">
        <v>1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4" customHeight="1" x14ac:dyDescent="0.3">
      <c r="A4" s="357" t="s">
        <v>262</v>
      </c>
      <c r="B4" s="357" t="s">
        <v>263</v>
      </c>
      <c r="C4" s="357"/>
      <c r="D4" s="357"/>
      <c r="E4" s="357"/>
      <c r="F4" s="354" t="s">
        <v>264</v>
      </c>
      <c r="G4" s="385"/>
      <c r="H4" s="385"/>
      <c r="I4" s="384"/>
      <c r="J4" s="357" t="s">
        <v>265</v>
      </c>
      <c r="K4" s="357"/>
      <c r="L4" s="357"/>
      <c r="M4" s="357"/>
      <c r="N4" s="357" t="s">
        <v>266</v>
      </c>
      <c r="O4" s="357"/>
      <c r="P4" s="357"/>
      <c r="Q4" s="357"/>
      <c r="R4" s="357" t="s">
        <v>257</v>
      </c>
      <c r="S4" s="357"/>
      <c r="T4" s="357"/>
      <c r="U4" s="354"/>
    </row>
    <row r="5" spans="1:21" ht="24" customHeight="1" x14ac:dyDescent="0.3">
      <c r="A5" s="357"/>
      <c r="B5" s="223" t="s">
        <v>267</v>
      </c>
      <c r="C5" s="223" t="s">
        <v>58</v>
      </c>
      <c r="D5" s="223" t="s">
        <v>268</v>
      </c>
      <c r="E5" s="223" t="s">
        <v>269</v>
      </c>
      <c r="F5" s="223" t="s">
        <v>267</v>
      </c>
      <c r="G5" s="223" t="s">
        <v>58</v>
      </c>
      <c r="H5" s="223" t="s">
        <v>268</v>
      </c>
      <c r="I5" s="223" t="s">
        <v>269</v>
      </c>
      <c r="J5" s="223" t="s">
        <v>267</v>
      </c>
      <c r="K5" s="223" t="s">
        <v>58</v>
      </c>
      <c r="L5" s="223" t="s">
        <v>268</v>
      </c>
      <c r="M5" s="223" t="s">
        <v>269</v>
      </c>
      <c r="N5" s="223" t="s">
        <v>267</v>
      </c>
      <c r="O5" s="223" t="s">
        <v>58</v>
      </c>
      <c r="P5" s="223" t="s">
        <v>268</v>
      </c>
      <c r="Q5" s="223" t="s">
        <v>269</v>
      </c>
      <c r="R5" s="223" t="s">
        <v>267</v>
      </c>
      <c r="S5" s="223" t="s">
        <v>58</v>
      </c>
      <c r="T5" s="223" t="s">
        <v>268</v>
      </c>
      <c r="U5" s="224" t="s">
        <v>269</v>
      </c>
    </row>
    <row r="6" spans="1:21" ht="24" customHeight="1" x14ac:dyDescent="0.3">
      <c r="A6" s="33" t="s">
        <v>16</v>
      </c>
      <c r="B6" s="309">
        <v>0</v>
      </c>
      <c r="C6" s="310">
        <v>0</v>
      </c>
      <c r="D6" s="311"/>
      <c r="E6" s="312">
        <v>0</v>
      </c>
      <c r="F6" s="312">
        <v>0</v>
      </c>
      <c r="G6" s="312">
        <v>0</v>
      </c>
      <c r="H6" s="312">
        <v>0</v>
      </c>
      <c r="I6" s="312">
        <v>0</v>
      </c>
      <c r="J6" s="312">
        <v>0</v>
      </c>
      <c r="K6" s="312">
        <v>0</v>
      </c>
      <c r="L6" s="312">
        <v>0</v>
      </c>
      <c r="M6" s="312">
        <v>0</v>
      </c>
      <c r="N6" s="312">
        <v>0</v>
      </c>
      <c r="O6" s="312">
        <v>0</v>
      </c>
      <c r="P6" s="312">
        <v>0</v>
      </c>
      <c r="Q6" s="312">
        <v>0</v>
      </c>
      <c r="R6" s="312">
        <v>0</v>
      </c>
      <c r="S6" s="310">
        <v>0</v>
      </c>
      <c r="T6" s="311"/>
      <c r="U6" s="313">
        <v>0</v>
      </c>
    </row>
    <row r="7" spans="1:21" ht="24" customHeight="1" x14ac:dyDescent="0.3">
      <c r="A7" s="33" t="s">
        <v>17</v>
      </c>
      <c r="B7" s="314">
        <v>0</v>
      </c>
      <c r="C7" s="315">
        <v>0</v>
      </c>
      <c r="D7" s="316"/>
      <c r="E7" s="317">
        <v>0</v>
      </c>
      <c r="F7" s="317">
        <v>0</v>
      </c>
      <c r="G7" s="317">
        <v>0</v>
      </c>
      <c r="H7" s="317">
        <v>0</v>
      </c>
      <c r="I7" s="317">
        <v>0</v>
      </c>
      <c r="J7" s="317">
        <v>0</v>
      </c>
      <c r="K7" s="317">
        <v>0</v>
      </c>
      <c r="L7" s="317">
        <v>0</v>
      </c>
      <c r="M7" s="317">
        <v>0</v>
      </c>
      <c r="N7" s="317">
        <v>0</v>
      </c>
      <c r="O7" s="317">
        <v>0</v>
      </c>
      <c r="P7" s="317">
        <v>0</v>
      </c>
      <c r="Q7" s="317">
        <v>0</v>
      </c>
      <c r="R7" s="317">
        <v>0</v>
      </c>
      <c r="S7" s="315">
        <v>0</v>
      </c>
      <c r="T7" s="316"/>
      <c r="U7" s="318">
        <v>0</v>
      </c>
    </row>
    <row r="8" spans="1:21" ht="24" customHeight="1" x14ac:dyDescent="0.3">
      <c r="A8" s="33" t="s">
        <v>18</v>
      </c>
      <c r="B8" s="254">
        <v>1</v>
      </c>
      <c r="C8" s="319">
        <v>0.94</v>
      </c>
      <c r="D8" s="319">
        <v>79.84</v>
      </c>
      <c r="E8" s="255">
        <v>16230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0</v>
      </c>
      <c r="Q8" s="255">
        <v>0</v>
      </c>
      <c r="R8" s="255">
        <v>1</v>
      </c>
      <c r="S8" s="319">
        <v>0.94</v>
      </c>
      <c r="T8" s="319">
        <v>79.84</v>
      </c>
      <c r="U8" s="256">
        <v>16230</v>
      </c>
    </row>
    <row r="9" spans="1:21" ht="24" customHeight="1" x14ac:dyDescent="0.3">
      <c r="A9" s="33" t="s">
        <v>19</v>
      </c>
      <c r="B9" s="254">
        <v>3</v>
      </c>
      <c r="C9" s="319">
        <v>0.04</v>
      </c>
      <c r="D9" s="319">
        <v>10.56</v>
      </c>
      <c r="E9" s="255">
        <v>511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0</v>
      </c>
      <c r="Q9" s="255">
        <v>0</v>
      </c>
      <c r="R9" s="255">
        <v>3</v>
      </c>
      <c r="S9" s="319">
        <v>0.04</v>
      </c>
      <c r="T9" s="319">
        <v>10.56</v>
      </c>
      <c r="U9" s="256">
        <v>511</v>
      </c>
    </row>
    <row r="10" spans="1:21" ht="24" customHeight="1" x14ac:dyDescent="0.3">
      <c r="A10" s="34" t="s">
        <v>20</v>
      </c>
      <c r="B10" s="320">
        <v>0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  <c r="S10" s="321">
        <v>0</v>
      </c>
      <c r="T10" s="321">
        <v>0</v>
      </c>
      <c r="U10" s="322">
        <v>0</v>
      </c>
    </row>
    <row r="11" spans="1:21" ht="24" customHeight="1" x14ac:dyDescent="0.3">
      <c r="A11" s="34" t="s">
        <v>21</v>
      </c>
      <c r="B11" s="122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</row>
    <row r="12" spans="1:21" ht="24" customHeight="1" x14ac:dyDescent="0.3">
      <c r="A12" s="2"/>
      <c r="B12" s="124">
        <f>SUM(B13:B35)</f>
        <v>0</v>
      </c>
      <c r="C12" s="125">
        <f t="shared" ref="C12:U12" si="0">SUM(C13:C35)</f>
        <v>0</v>
      </c>
      <c r="D12" s="126">
        <f t="shared" si="0"/>
        <v>0</v>
      </c>
      <c r="E12" s="126">
        <f t="shared" si="0"/>
        <v>0</v>
      </c>
      <c r="F12" s="126">
        <f t="shared" si="0"/>
        <v>0</v>
      </c>
      <c r="G12" s="126">
        <f t="shared" si="0"/>
        <v>0</v>
      </c>
      <c r="H12" s="126">
        <f t="shared" si="0"/>
        <v>0</v>
      </c>
      <c r="I12" s="126">
        <f t="shared" si="0"/>
        <v>0</v>
      </c>
      <c r="J12" s="126">
        <f t="shared" si="0"/>
        <v>0</v>
      </c>
      <c r="K12" s="126">
        <f t="shared" si="0"/>
        <v>0</v>
      </c>
      <c r="L12" s="126">
        <f t="shared" si="0"/>
        <v>0</v>
      </c>
      <c r="M12" s="126">
        <f t="shared" si="0"/>
        <v>0</v>
      </c>
      <c r="N12" s="126">
        <f t="shared" si="0"/>
        <v>0</v>
      </c>
      <c r="O12" s="126">
        <f t="shared" si="0"/>
        <v>0</v>
      </c>
      <c r="P12" s="126">
        <f t="shared" si="0"/>
        <v>0</v>
      </c>
      <c r="Q12" s="126">
        <f t="shared" si="0"/>
        <v>0</v>
      </c>
      <c r="R12" s="126">
        <f t="shared" si="0"/>
        <v>0</v>
      </c>
      <c r="S12" s="125">
        <f t="shared" si="0"/>
        <v>0</v>
      </c>
      <c r="T12" s="126">
        <f t="shared" si="0"/>
        <v>0</v>
      </c>
      <c r="U12" s="126">
        <f t="shared" si="0"/>
        <v>0</v>
      </c>
    </row>
    <row r="13" spans="1:21" ht="24" customHeight="1" x14ac:dyDescent="0.3">
      <c r="A13" s="33" t="s">
        <v>270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</row>
    <row r="14" spans="1:21" ht="24" customHeight="1" x14ac:dyDescent="0.3">
      <c r="A14" s="33" t="s">
        <v>167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</row>
    <row r="15" spans="1:21" ht="24" customHeight="1" x14ac:dyDescent="0.3">
      <c r="A15" s="33" t="s">
        <v>271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</row>
    <row r="16" spans="1:21" ht="24" customHeight="1" x14ac:dyDescent="0.3">
      <c r="A16" s="33" t="s">
        <v>272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</row>
    <row r="17" spans="1:21" ht="24" customHeight="1" x14ac:dyDescent="0.3">
      <c r="A17" s="33" t="s">
        <v>273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</row>
    <row r="18" spans="1:21" ht="24" customHeight="1" x14ac:dyDescent="0.3">
      <c r="A18" s="33" t="s">
        <v>274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</row>
    <row r="19" spans="1:21" ht="24" customHeight="1" x14ac:dyDescent="0.3">
      <c r="A19" s="33" t="s">
        <v>275</v>
      </c>
      <c r="B19" s="127">
        <v>0</v>
      </c>
      <c r="C19" s="127">
        <v>0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</row>
    <row r="20" spans="1:21" ht="24" customHeight="1" x14ac:dyDescent="0.3">
      <c r="A20" s="33" t="s">
        <v>276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</row>
    <row r="21" spans="1:21" ht="24" customHeight="1" x14ac:dyDescent="0.3">
      <c r="A21" s="33" t="s">
        <v>277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7">
        <v>0</v>
      </c>
      <c r="U21" s="127">
        <v>0</v>
      </c>
    </row>
    <row r="22" spans="1:21" ht="24" customHeight="1" x14ac:dyDescent="0.3">
      <c r="A22" s="33" t="s">
        <v>278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7">
        <v>0</v>
      </c>
      <c r="U22" s="127">
        <v>0</v>
      </c>
    </row>
    <row r="23" spans="1:21" ht="24" customHeight="1" x14ac:dyDescent="0.3">
      <c r="A23" s="33" t="s">
        <v>279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</row>
    <row r="24" spans="1:21" ht="24" customHeight="1" x14ac:dyDescent="0.3">
      <c r="A24" s="33" t="s">
        <v>280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</row>
    <row r="25" spans="1:21" ht="24" customHeight="1" x14ac:dyDescent="0.3">
      <c r="A25" s="33" t="s">
        <v>281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8">
        <v>0</v>
      </c>
      <c r="U25" s="128">
        <v>0</v>
      </c>
    </row>
    <row r="26" spans="1:21" ht="24" customHeight="1" x14ac:dyDescent="0.3">
      <c r="A26" s="33" t="s">
        <v>282</v>
      </c>
      <c r="B26" s="128">
        <v>0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9">
        <v>0</v>
      </c>
      <c r="U26" s="129">
        <v>0</v>
      </c>
    </row>
    <row r="27" spans="1:21" ht="24" customHeight="1" x14ac:dyDescent="0.3">
      <c r="A27" s="33" t="s">
        <v>181</v>
      </c>
      <c r="B27" s="128">
        <v>0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9">
        <v>0</v>
      </c>
      <c r="U27" s="129">
        <v>0</v>
      </c>
    </row>
    <row r="28" spans="1:21" ht="24" customHeight="1" x14ac:dyDescent="0.3">
      <c r="A28" s="33" t="s">
        <v>182</v>
      </c>
      <c r="B28" s="128">
        <v>0</v>
      </c>
      <c r="C28" s="128">
        <v>0</v>
      </c>
      <c r="D28" s="128">
        <v>0</v>
      </c>
      <c r="E28" s="128">
        <v>0</v>
      </c>
      <c r="F28" s="128">
        <v>0</v>
      </c>
      <c r="G28" s="130"/>
      <c r="H28" s="130"/>
      <c r="I28" s="130"/>
      <c r="J28" s="130"/>
      <c r="K28" s="130"/>
      <c r="L28" s="127"/>
      <c r="M28" s="127"/>
      <c r="N28" s="127"/>
      <c r="O28" s="127"/>
      <c r="P28" s="127"/>
      <c r="Q28" s="127"/>
      <c r="R28" s="128">
        <v>0</v>
      </c>
      <c r="S28" s="128">
        <v>0</v>
      </c>
      <c r="T28" s="129">
        <v>0</v>
      </c>
      <c r="U28" s="129">
        <v>0</v>
      </c>
    </row>
    <row r="29" spans="1:21" ht="24" customHeight="1" x14ac:dyDescent="0.3">
      <c r="A29" s="33" t="s">
        <v>183</v>
      </c>
      <c r="B29" s="131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</row>
    <row r="30" spans="1:21" ht="24" customHeight="1" x14ac:dyDescent="0.3">
      <c r="A30" s="33" t="s">
        <v>184</v>
      </c>
      <c r="B30" s="131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</row>
    <row r="31" spans="1:21" ht="24" customHeight="1" x14ac:dyDescent="0.3">
      <c r="A31" s="33" t="s">
        <v>185</v>
      </c>
      <c r="B31" s="131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</row>
    <row r="32" spans="1:21" ht="24" customHeight="1" x14ac:dyDescent="0.3">
      <c r="A32" s="33" t="s">
        <v>186</v>
      </c>
      <c r="B32" s="131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</row>
    <row r="33" spans="1:21" ht="24" customHeight="1" x14ac:dyDescent="0.3">
      <c r="A33" s="33" t="s">
        <v>187</v>
      </c>
      <c r="B33" s="131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</row>
    <row r="34" spans="1:21" ht="24" customHeight="1" x14ac:dyDescent="0.3">
      <c r="A34" s="33" t="s">
        <v>283</v>
      </c>
      <c r="B34" s="127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</row>
    <row r="35" spans="1:21" ht="24" customHeight="1" x14ac:dyDescent="0.3">
      <c r="A35" s="34" t="s">
        <v>284</v>
      </c>
      <c r="B35" s="133">
        <v>0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</row>
    <row r="36" spans="1:21" x14ac:dyDescent="0.3">
      <c r="A36" s="2" t="s">
        <v>285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35"/>
      <c r="R36" s="135"/>
      <c r="S36" s="135"/>
      <c r="T36" s="135"/>
      <c r="U36" s="2"/>
    </row>
    <row r="37" spans="1:2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</sheetData>
  <mergeCells count="7">
    <mergeCell ref="R4:U4"/>
    <mergeCell ref="A3:B3"/>
    <mergeCell ref="A4:A5"/>
    <mergeCell ref="B4:E4"/>
    <mergeCell ref="F4:I4"/>
    <mergeCell ref="J4:M4"/>
    <mergeCell ref="N4:Q4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6.5" x14ac:dyDescent="0.3"/>
  <cols>
    <col min="1" max="6" width="13.625" customWidth="1"/>
    <col min="7" max="9" width="13.625" style="234" customWidth="1"/>
    <col min="10" max="10" width="13.625" customWidth="1"/>
    <col min="11" max="11" width="13.625" style="234" customWidth="1"/>
    <col min="12" max="14" width="13.625" customWidth="1"/>
  </cols>
  <sheetData>
    <row r="1" spans="1:14" ht="18.75" x14ac:dyDescent="0.3">
      <c r="A1" s="49" t="s">
        <v>286</v>
      </c>
      <c r="B1" s="2"/>
      <c r="C1" s="2"/>
      <c r="D1" s="50"/>
      <c r="E1" s="50"/>
      <c r="F1" s="50"/>
      <c r="G1" s="50"/>
      <c r="H1" s="50"/>
      <c r="I1" s="50"/>
      <c r="J1" s="1"/>
      <c r="K1" s="1"/>
      <c r="L1" s="1" t="s">
        <v>1</v>
      </c>
      <c r="M1" s="1" t="s">
        <v>1</v>
      </c>
      <c r="N1" s="2"/>
    </row>
    <row r="2" spans="1:14" x14ac:dyDescent="0.2">
      <c r="A2" s="112"/>
      <c r="B2" s="113" t="s">
        <v>1</v>
      </c>
      <c r="C2" s="112"/>
      <c r="D2" s="112"/>
      <c r="E2" s="113" t="s">
        <v>1</v>
      </c>
      <c r="F2" s="112"/>
      <c r="G2" s="112"/>
      <c r="H2" s="112"/>
      <c r="I2" s="112"/>
      <c r="J2" s="114"/>
      <c r="K2" s="114"/>
      <c r="L2" s="113" t="s">
        <v>1</v>
      </c>
      <c r="M2" s="112"/>
      <c r="N2" s="112"/>
    </row>
    <row r="3" spans="1:14" x14ac:dyDescent="0.15">
      <c r="A3" s="7" t="s">
        <v>287</v>
      </c>
      <c r="B3" s="23"/>
      <c r="C3" s="23"/>
      <c r="D3" s="136"/>
      <c r="E3" s="23"/>
      <c r="F3" s="23"/>
      <c r="G3" s="23"/>
      <c r="H3" s="23"/>
      <c r="I3" s="23"/>
      <c r="J3" s="136"/>
      <c r="K3" s="136"/>
      <c r="L3" s="23"/>
      <c r="M3" s="22" t="s">
        <v>1</v>
      </c>
      <c r="N3" s="23"/>
    </row>
    <row r="4" spans="1:14" ht="24" customHeight="1" x14ac:dyDescent="0.3">
      <c r="A4" s="357" t="s">
        <v>35</v>
      </c>
      <c r="B4" s="357" t="s">
        <v>196</v>
      </c>
      <c r="C4" s="357" t="s">
        <v>288</v>
      </c>
      <c r="D4" s="357"/>
      <c r="E4" s="357"/>
      <c r="F4" s="354" t="s">
        <v>289</v>
      </c>
      <c r="G4" s="385"/>
      <c r="H4" s="385"/>
      <c r="I4" s="385"/>
      <c r="J4" s="385"/>
      <c r="K4" s="385"/>
      <c r="L4" s="385"/>
      <c r="M4" s="385"/>
      <c r="N4" s="384"/>
    </row>
    <row r="5" spans="1:14" ht="24" customHeight="1" x14ac:dyDescent="0.3">
      <c r="A5" s="357"/>
      <c r="B5" s="357"/>
      <c r="C5" s="227" t="s">
        <v>290</v>
      </c>
      <c r="D5" s="227" t="s">
        <v>291</v>
      </c>
      <c r="E5" s="227" t="s">
        <v>292</v>
      </c>
      <c r="F5" s="227" t="s">
        <v>290</v>
      </c>
      <c r="G5" s="235" t="s">
        <v>293</v>
      </c>
      <c r="H5" s="235" t="s">
        <v>294</v>
      </c>
      <c r="I5" s="235" t="s">
        <v>368</v>
      </c>
      <c r="J5" s="227" t="s">
        <v>369</v>
      </c>
      <c r="K5" s="235" t="s">
        <v>370</v>
      </c>
      <c r="L5" s="227" t="s">
        <v>371</v>
      </c>
      <c r="M5" s="227" t="s">
        <v>372</v>
      </c>
      <c r="N5" s="227" t="s">
        <v>239</v>
      </c>
    </row>
    <row r="6" spans="1:14" ht="24" customHeight="1" x14ac:dyDescent="0.3">
      <c r="A6" s="25" t="s">
        <v>16</v>
      </c>
      <c r="B6" s="323">
        <v>0.23800000000000002</v>
      </c>
      <c r="C6" s="324">
        <v>2.8000000000000001E-2</v>
      </c>
      <c r="D6" s="324">
        <v>2.8000000000000001E-2</v>
      </c>
      <c r="E6" s="324">
        <v>0</v>
      </c>
      <c r="F6" s="324">
        <f>SUM(J6:N6)</f>
        <v>0.182</v>
      </c>
      <c r="G6" s="324">
        <v>2.8000000000000001E-2</v>
      </c>
      <c r="H6" s="324">
        <v>3.0000000000000001E-3</v>
      </c>
      <c r="I6" s="324">
        <v>0</v>
      </c>
      <c r="J6" s="324">
        <v>2.1999999999999999E-2</v>
      </c>
      <c r="K6" s="324"/>
      <c r="L6" s="324">
        <v>0</v>
      </c>
      <c r="M6" s="324">
        <v>0</v>
      </c>
      <c r="N6" s="325">
        <v>0.16</v>
      </c>
    </row>
    <row r="7" spans="1:14" ht="24" customHeight="1" x14ac:dyDescent="0.3">
      <c r="A7" s="25" t="s">
        <v>17</v>
      </c>
      <c r="B7" s="326">
        <v>0.41345500000000002</v>
      </c>
      <c r="C7" s="327">
        <v>0.01</v>
      </c>
      <c r="D7" s="327">
        <v>0.01</v>
      </c>
      <c r="E7" s="327">
        <v>0</v>
      </c>
      <c r="F7" s="327">
        <f>SUM(J7:N7)</f>
        <v>0.34</v>
      </c>
      <c r="G7" s="327">
        <v>0.01</v>
      </c>
      <c r="H7" s="327">
        <v>4.4999999999999998E-2</v>
      </c>
      <c r="I7" s="327">
        <v>0</v>
      </c>
      <c r="J7" s="327">
        <v>0.01</v>
      </c>
      <c r="K7" s="327"/>
      <c r="L7" s="327">
        <v>0</v>
      </c>
      <c r="M7" s="327">
        <v>0</v>
      </c>
      <c r="N7" s="328">
        <v>0.33</v>
      </c>
    </row>
    <row r="8" spans="1:14" ht="24" customHeight="1" x14ac:dyDescent="0.3">
      <c r="A8" s="25" t="s">
        <v>18</v>
      </c>
      <c r="B8" s="329">
        <v>0.23199999999999998</v>
      </c>
      <c r="C8" s="330">
        <v>3.5000000000000003E-2</v>
      </c>
      <c r="D8" s="330">
        <v>3.5000000000000003E-2</v>
      </c>
      <c r="E8" s="327">
        <v>0</v>
      </c>
      <c r="F8" s="327">
        <f>SUM(J8:N8)</f>
        <v>0.223</v>
      </c>
      <c r="G8" s="330">
        <v>3.5000000000000003E-2</v>
      </c>
      <c r="H8" s="330">
        <v>4.2999999999999997E-2</v>
      </c>
      <c r="I8" s="330">
        <v>0</v>
      </c>
      <c r="J8" s="330">
        <v>3.7999999999999999E-2</v>
      </c>
      <c r="K8" s="330"/>
      <c r="L8" s="327">
        <v>0</v>
      </c>
      <c r="M8" s="327">
        <v>0</v>
      </c>
      <c r="N8" s="328">
        <v>0.185</v>
      </c>
    </row>
    <row r="9" spans="1:14" ht="24" customHeight="1" x14ac:dyDescent="0.3">
      <c r="A9" s="25" t="s">
        <v>19</v>
      </c>
      <c r="B9" s="329">
        <v>3.7499999999999999E-3</v>
      </c>
      <c r="C9" s="330">
        <v>0</v>
      </c>
      <c r="D9" s="330">
        <v>0</v>
      </c>
      <c r="E9" s="327">
        <v>0</v>
      </c>
      <c r="F9" s="331">
        <f>SUM(J9:N9)</f>
        <v>4.0000000000000001E-3</v>
      </c>
      <c r="G9" s="330">
        <v>0</v>
      </c>
      <c r="H9" s="330">
        <v>0</v>
      </c>
      <c r="I9" s="330">
        <v>0</v>
      </c>
      <c r="J9" s="332">
        <v>8.0000000000000004E-4</v>
      </c>
      <c r="K9" s="332"/>
      <c r="L9" s="327">
        <v>0</v>
      </c>
      <c r="M9" s="327">
        <v>0</v>
      </c>
      <c r="N9" s="333">
        <v>3.2000000000000002E-3</v>
      </c>
    </row>
    <row r="10" spans="1:14" ht="24" customHeight="1" x14ac:dyDescent="0.3">
      <c r="A10" s="116" t="s">
        <v>20</v>
      </c>
      <c r="B10" s="334">
        <v>6.2E-2</v>
      </c>
      <c r="C10" s="335">
        <v>0</v>
      </c>
      <c r="D10" s="335">
        <v>0</v>
      </c>
      <c r="E10" s="335">
        <v>0</v>
      </c>
      <c r="F10" s="336">
        <f>SUM(G10:N10)</f>
        <v>6.2399999999999997E-2</v>
      </c>
      <c r="G10" s="335">
        <v>0</v>
      </c>
      <c r="H10" s="336">
        <v>2.46E-2</v>
      </c>
      <c r="I10" s="336">
        <v>0</v>
      </c>
      <c r="J10" s="336">
        <v>1.4999999999999999E-2</v>
      </c>
      <c r="K10" s="336"/>
      <c r="L10" s="335">
        <v>0</v>
      </c>
      <c r="M10" s="335">
        <v>0</v>
      </c>
      <c r="N10" s="337">
        <v>2.2800000000000001E-2</v>
      </c>
    </row>
    <row r="11" spans="1:14" ht="24" customHeight="1" x14ac:dyDescent="0.3">
      <c r="A11" s="116" t="s">
        <v>21</v>
      </c>
      <c r="B11" s="137">
        <v>3.5999999999999997E-2</v>
      </c>
      <c r="C11" s="139">
        <v>0</v>
      </c>
      <c r="D11" s="139">
        <v>0</v>
      </c>
      <c r="E11" s="222">
        <v>0</v>
      </c>
      <c r="F11" s="138">
        <v>3.5999999999999997E-2</v>
      </c>
      <c r="G11" s="139">
        <v>0</v>
      </c>
      <c r="H11" s="138">
        <v>0</v>
      </c>
      <c r="I11" s="138">
        <v>0</v>
      </c>
      <c r="J11" s="138">
        <v>3.4819999999999999E-3</v>
      </c>
      <c r="K11" s="138"/>
      <c r="L11" s="139">
        <v>0</v>
      </c>
      <c r="M11" s="139">
        <v>0</v>
      </c>
      <c r="N11" s="140">
        <v>3.3013000000000001E-2</v>
      </c>
    </row>
    <row r="12" spans="1:14" x14ac:dyDescent="0.15">
      <c r="A12" s="141" t="s">
        <v>207</v>
      </c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20"/>
      <c r="M12" s="118"/>
      <c r="N12" s="144"/>
    </row>
  </sheetData>
  <mergeCells count="4">
    <mergeCell ref="A4:A5"/>
    <mergeCell ref="B4:B5"/>
    <mergeCell ref="C4:E4"/>
    <mergeCell ref="F4:N4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F6:F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defaultRowHeight="16.5" x14ac:dyDescent="0.3"/>
  <cols>
    <col min="1" max="23" width="11.625" customWidth="1"/>
  </cols>
  <sheetData>
    <row r="1" spans="1:24" ht="18.75" x14ac:dyDescent="0.3">
      <c r="A1" s="37" t="s">
        <v>295</v>
      </c>
      <c r="B1" s="145"/>
      <c r="C1" s="145"/>
      <c r="D1" s="146"/>
      <c r="E1" s="3"/>
      <c r="F1" s="3"/>
      <c r="G1" s="3"/>
      <c r="H1" s="3"/>
      <c r="I1" s="3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6"/>
    </row>
    <row r="2" spans="1:24" x14ac:dyDescent="0.3">
      <c r="A2" s="146"/>
      <c r="B2" s="147" t="s">
        <v>1</v>
      </c>
      <c r="C2" s="145"/>
      <c r="D2" s="145"/>
      <c r="E2" s="147" t="s">
        <v>1</v>
      </c>
      <c r="F2" s="145"/>
      <c r="G2" s="147" t="s">
        <v>1</v>
      </c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</row>
    <row r="3" spans="1:24" x14ac:dyDescent="0.3">
      <c r="A3" s="1" t="s">
        <v>296</v>
      </c>
      <c r="B3" s="105"/>
      <c r="C3" s="105"/>
      <c r="D3" s="105"/>
      <c r="E3" s="104" t="s">
        <v>1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52"/>
    </row>
    <row r="4" spans="1:24" ht="24" customHeight="1" x14ac:dyDescent="0.3">
      <c r="A4" s="357" t="s">
        <v>35</v>
      </c>
      <c r="B4" s="357" t="s">
        <v>297</v>
      </c>
      <c r="C4" s="357"/>
      <c r="D4" s="357" t="s">
        <v>298</v>
      </c>
      <c r="E4" s="357"/>
      <c r="F4" s="354" t="s">
        <v>299</v>
      </c>
      <c r="G4" s="384"/>
      <c r="H4" s="354" t="s">
        <v>300</v>
      </c>
      <c r="I4" s="384"/>
      <c r="J4" s="357" t="s">
        <v>301</v>
      </c>
      <c r="K4" s="357"/>
      <c r="L4" s="357" t="s">
        <v>302</v>
      </c>
      <c r="M4" s="357"/>
      <c r="N4" s="357" t="s">
        <v>303</v>
      </c>
      <c r="O4" s="357"/>
      <c r="P4" s="357" t="s">
        <v>304</v>
      </c>
      <c r="Q4" s="357"/>
      <c r="R4" s="357" t="s">
        <v>305</v>
      </c>
      <c r="S4" s="357"/>
      <c r="T4" s="357" t="s">
        <v>306</v>
      </c>
      <c r="U4" s="357"/>
      <c r="V4" s="357" t="s">
        <v>307</v>
      </c>
      <c r="W4" s="354"/>
      <c r="X4" s="52"/>
    </row>
    <row r="5" spans="1:24" ht="24" customHeight="1" x14ac:dyDescent="0.3">
      <c r="A5" s="357"/>
      <c r="B5" s="227" t="s">
        <v>308</v>
      </c>
      <c r="C5" s="227" t="s">
        <v>309</v>
      </c>
      <c r="D5" s="227" t="s">
        <v>308</v>
      </c>
      <c r="E5" s="227" t="s">
        <v>309</v>
      </c>
      <c r="F5" s="227" t="s">
        <v>308</v>
      </c>
      <c r="G5" s="227" t="s">
        <v>309</v>
      </c>
      <c r="H5" s="227" t="s">
        <v>310</v>
      </c>
      <c r="I5" s="227" t="s">
        <v>311</v>
      </c>
      <c r="J5" s="227" t="s">
        <v>308</v>
      </c>
      <c r="K5" s="227" t="s">
        <v>309</v>
      </c>
      <c r="L5" s="227" t="s">
        <v>308</v>
      </c>
      <c r="M5" s="227" t="s">
        <v>309</v>
      </c>
      <c r="N5" s="227" t="s">
        <v>308</v>
      </c>
      <c r="O5" s="227" t="s">
        <v>309</v>
      </c>
      <c r="P5" s="227" t="s">
        <v>308</v>
      </c>
      <c r="Q5" s="227" t="s">
        <v>309</v>
      </c>
      <c r="R5" s="227" t="s">
        <v>308</v>
      </c>
      <c r="S5" s="227" t="s">
        <v>309</v>
      </c>
      <c r="T5" s="227" t="s">
        <v>308</v>
      </c>
      <c r="U5" s="227" t="s">
        <v>309</v>
      </c>
      <c r="V5" s="227" t="s">
        <v>308</v>
      </c>
      <c r="W5" s="24" t="s">
        <v>309</v>
      </c>
      <c r="X5" s="52"/>
    </row>
    <row r="6" spans="1:24" ht="24" customHeight="1" x14ac:dyDescent="0.3">
      <c r="A6" s="33" t="s">
        <v>16</v>
      </c>
      <c r="B6" s="93">
        <v>0</v>
      </c>
      <c r="C6" s="95">
        <v>100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70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20</v>
      </c>
      <c r="X6" s="105"/>
    </row>
    <row r="7" spans="1:24" ht="24" customHeight="1" x14ac:dyDescent="0.3">
      <c r="A7" s="33" t="s">
        <v>17</v>
      </c>
      <c r="B7" s="93">
        <v>1.5</v>
      </c>
      <c r="C7" s="95">
        <v>80</v>
      </c>
      <c r="D7" s="95">
        <v>0</v>
      </c>
      <c r="E7" s="95">
        <v>0</v>
      </c>
      <c r="F7" s="95">
        <v>0</v>
      </c>
      <c r="G7" s="95">
        <v>0</v>
      </c>
      <c r="H7" s="95">
        <v>1.5</v>
      </c>
      <c r="I7" s="95">
        <v>80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105"/>
    </row>
    <row r="8" spans="1:24" ht="24" customHeight="1" x14ac:dyDescent="0.3">
      <c r="A8" s="33" t="s">
        <v>18</v>
      </c>
      <c r="B8" s="93">
        <v>4</v>
      </c>
      <c r="C8" s="95">
        <v>150</v>
      </c>
      <c r="D8" s="95">
        <v>0</v>
      </c>
      <c r="E8" s="95">
        <v>0</v>
      </c>
      <c r="F8" s="95">
        <v>0</v>
      </c>
      <c r="G8" s="95">
        <v>0</v>
      </c>
      <c r="H8" s="95">
        <v>4</v>
      </c>
      <c r="I8" s="95">
        <v>150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105"/>
    </row>
    <row r="9" spans="1:24" ht="24" customHeight="1" x14ac:dyDescent="0.3">
      <c r="A9" s="33" t="s">
        <v>19</v>
      </c>
      <c r="B9" s="148">
        <v>31</v>
      </c>
      <c r="C9" s="149">
        <v>800</v>
      </c>
      <c r="D9" s="149">
        <v>0</v>
      </c>
      <c r="E9" s="149">
        <v>0</v>
      </c>
      <c r="F9" s="149">
        <v>0</v>
      </c>
      <c r="G9" s="149">
        <v>0</v>
      </c>
      <c r="H9" s="149">
        <v>31</v>
      </c>
      <c r="I9" s="149">
        <v>800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50"/>
    </row>
    <row r="10" spans="1:24" ht="24" customHeight="1" x14ac:dyDescent="0.3">
      <c r="A10" s="34" t="s">
        <v>20</v>
      </c>
      <c r="B10" s="151">
        <v>2352</v>
      </c>
      <c r="C10" s="152">
        <v>2352</v>
      </c>
      <c r="D10" s="152">
        <v>0</v>
      </c>
      <c r="E10" s="152">
        <v>0</v>
      </c>
      <c r="F10" s="152">
        <v>0</v>
      </c>
      <c r="G10" s="152">
        <v>0</v>
      </c>
      <c r="H10" s="152">
        <v>2352</v>
      </c>
      <c r="I10" s="152">
        <v>2352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0"/>
    </row>
    <row r="11" spans="1:24" ht="24" customHeight="1" x14ac:dyDescent="0.3">
      <c r="A11" s="34" t="s">
        <v>21</v>
      </c>
      <c r="B11" s="153">
        <v>1217</v>
      </c>
      <c r="C11" s="154">
        <v>1217</v>
      </c>
      <c r="D11" s="154">
        <v>0</v>
      </c>
      <c r="E11" s="154">
        <v>0</v>
      </c>
      <c r="F11" s="154">
        <v>0</v>
      </c>
      <c r="G11" s="154">
        <v>0</v>
      </c>
      <c r="H11" s="154">
        <v>1217</v>
      </c>
      <c r="I11" s="154">
        <v>1217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5"/>
    </row>
    <row r="12" spans="1:24" x14ac:dyDescent="0.3">
      <c r="A12" s="2" t="s">
        <v>312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</sheetData>
  <mergeCells count="12"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6.5" x14ac:dyDescent="0.3"/>
  <cols>
    <col min="1" max="1" width="22.375" customWidth="1"/>
    <col min="2" max="7" width="14.875" customWidth="1"/>
  </cols>
  <sheetData>
    <row r="1" spans="1:7" ht="18.75" x14ac:dyDescent="0.3">
      <c r="A1" s="3" t="s">
        <v>23</v>
      </c>
      <c r="B1" s="3"/>
      <c r="C1" s="3"/>
      <c r="D1" s="3"/>
      <c r="E1" s="3"/>
      <c r="F1" s="2"/>
      <c r="G1" s="2"/>
    </row>
    <row r="2" spans="1:7" x14ac:dyDescent="0.15">
      <c r="A2" s="22"/>
      <c r="B2" s="23"/>
      <c r="C2" s="23"/>
      <c r="D2" s="23"/>
      <c r="E2" s="23"/>
      <c r="F2" s="23"/>
      <c r="G2" s="23"/>
    </row>
    <row r="3" spans="1:7" x14ac:dyDescent="0.3">
      <c r="A3" s="7" t="s">
        <v>24</v>
      </c>
      <c r="B3" s="8"/>
      <c r="C3" s="8"/>
      <c r="D3" s="7" t="s">
        <v>25</v>
      </c>
      <c r="E3" s="7" t="s">
        <v>1</v>
      </c>
      <c r="F3" s="7" t="s">
        <v>1</v>
      </c>
      <c r="G3" s="8"/>
    </row>
    <row r="4" spans="1:7" ht="24" customHeight="1" x14ac:dyDescent="0.3">
      <c r="A4" s="357" t="s">
        <v>26</v>
      </c>
      <c r="B4" s="357" t="s">
        <v>5</v>
      </c>
      <c r="C4" s="357" t="s">
        <v>27</v>
      </c>
      <c r="D4" s="357" t="s">
        <v>28</v>
      </c>
      <c r="E4" s="353" t="s">
        <v>29</v>
      </c>
      <c r="F4" s="357"/>
      <c r="G4" s="354"/>
    </row>
    <row r="5" spans="1:7" ht="24" customHeight="1" x14ac:dyDescent="0.3">
      <c r="A5" s="357"/>
      <c r="B5" s="357"/>
      <c r="C5" s="357"/>
      <c r="D5" s="357"/>
      <c r="E5" s="226"/>
      <c r="F5" s="227" t="s">
        <v>27</v>
      </c>
      <c r="G5" s="24" t="s">
        <v>28</v>
      </c>
    </row>
    <row r="6" spans="1:7" ht="24" customHeight="1" x14ac:dyDescent="0.3">
      <c r="A6" s="25" t="s">
        <v>16</v>
      </c>
      <c r="B6" s="236">
        <v>0</v>
      </c>
      <c r="C6" s="237">
        <v>0</v>
      </c>
      <c r="D6" s="237">
        <v>0</v>
      </c>
      <c r="E6" s="237">
        <v>0</v>
      </c>
      <c r="F6" s="237">
        <v>0</v>
      </c>
      <c r="G6" s="238">
        <v>0</v>
      </c>
    </row>
    <row r="7" spans="1:7" ht="24" customHeight="1" x14ac:dyDescent="0.3">
      <c r="A7" s="25" t="s">
        <v>17</v>
      </c>
      <c r="B7" s="239">
        <v>494</v>
      </c>
      <c r="C7" s="240">
        <v>143</v>
      </c>
      <c r="D7" s="240">
        <v>351</v>
      </c>
      <c r="E7" s="240">
        <f>F7+G7</f>
        <v>79.599999999999994</v>
      </c>
      <c r="F7" s="240">
        <v>35.700000000000003</v>
      </c>
      <c r="G7" s="241">
        <v>43.9</v>
      </c>
    </row>
    <row r="8" spans="1:7" ht="24" customHeight="1" x14ac:dyDescent="0.3">
      <c r="A8" s="27" t="s">
        <v>30</v>
      </c>
      <c r="B8" s="242">
        <v>876</v>
      </c>
      <c r="C8" s="243">
        <v>259</v>
      </c>
      <c r="D8" s="243">
        <v>617</v>
      </c>
      <c r="E8" s="240">
        <f t="shared" ref="E8:E11" si="0">F8+G8</f>
        <v>14</v>
      </c>
      <c r="F8" s="243">
        <v>6</v>
      </c>
      <c r="G8" s="244">
        <v>8</v>
      </c>
    </row>
    <row r="9" spans="1:7" ht="24" customHeight="1" x14ac:dyDescent="0.3">
      <c r="A9" s="27" t="s">
        <v>19</v>
      </c>
      <c r="B9" s="242">
        <v>853</v>
      </c>
      <c r="C9" s="243">
        <v>256</v>
      </c>
      <c r="D9" s="243">
        <v>597</v>
      </c>
      <c r="E9" s="240">
        <f t="shared" si="0"/>
        <v>9</v>
      </c>
      <c r="F9" s="243">
        <v>3</v>
      </c>
      <c r="G9" s="244">
        <v>6</v>
      </c>
    </row>
    <row r="10" spans="1:7" ht="24" customHeight="1" x14ac:dyDescent="0.3">
      <c r="A10" s="28" t="s">
        <v>20</v>
      </c>
      <c r="B10" s="245">
        <v>802</v>
      </c>
      <c r="C10" s="246">
        <v>240</v>
      </c>
      <c r="D10" s="246">
        <v>562</v>
      </c>
      <c r="E10" s="393">
        <f t="shared" si="0"/>
        <v>8</v>
      </c>
      <c r="F10" s="246">
        <v>2</v>
      </c>
      <c r="G10" s="247">
        <v>6</v>
      </c>
    </row>
    <row r="11" spans="1:7" ht="24" customHeight="1" x14ac:dyDescent="0.3">
      <c r="A11" s="28" t="s">
        <v>21</v>
      </c>
      <c r="B11" s="29">
        <f>C11+D11</f>
        <v>807</v>
      </c>
      <c r="C11" s="29">
        <v>235</v>
      </c>
      <c r="D11" s="29">
        <v>572</v>
      </c>
      <c r="E11" s="394">
        <f t="shared" si="0"/>
        <v>8</v>
      </c>
      <c r="F11" s="29">
        <v>2</v>
      </c>
      <c r="G11" s="29">
        <v>6</v>
      </c>
    </row>
    <row r="12" spans="1:7" x14ac:dyDescent="0.3">
      <c r="A12" s="358" t="s">
        <v>31</v>
      </c>
      <c r="B12" s="358"/>
      <c r="C12" s="358"/>
      <c r="D12" s="358"/>
      <c r="E12" s="358"/>
      <c r="F12" s="358"/>
      <c r="G12" s="358"/>
    </row>
  </sheetData>
  <mergeCells count="6">
    <mergeCell ref="A12:G12"/>
    <mergeCell ref="A4:A5"/>
    <mergeCell ref="B4:B5"/>
    <mergeCell ref="C4:C5"/>
    <mergeCell ref="D4:D5"/>
    <mergeCell ref="E4:G4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C1"/>
    </sheetView>
  </sheetViews>
  <sheetFormatPr defaultRowHeight="16.5" x14ac:dyDescent="0.3"/>
  <cols>
    <col min="1" max="1" width="16.25" customWidth="1"/>
    <col min="2" max="14" width="10.625" customWidth="1"/>
  </cols>
  <sheetData>
    <row r="1" spans="1:14" ht="18.75" x14ac:dyDescent="0.3">
      <c r="A1" s="388" t="s">
        <v>313</v>
      </c>
      <c r="B1" s="388"/>
      <c r="C1" s="388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233"/>
      <c r="B2" s="233"/>
      <c r="C2" s="23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28" t="s">
        <v>314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x14ac:dyDescent="0.3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4" x14ac:dyDescent="0.3">
      <c r="A5" s="225" t="s">
        <v>315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 ht="24" customHeight="1" x14ac:dyDescent="0.3">
      <c r="A6" s="357" t="s">
        <v>26</v>
      </c>
      <c r="B6" s="353" t="s">
        <v>316</v>
      </c>
      <c r="C6" s="357"/>
      <c r="D6" s="357"/>
      <c r="E6" s="357"/>
      <c r="F6" s="357"/>
      <c r="G6" s="364" t="s">
        <v>317</v>
      </c>
      <c r="H6" s="386"/>
      <c r="I6" s="386"/>
      <c r="J6" s="387"/>
      <c r="K6" s="353" t="s">
        <v>318</v>
      </c>
      <c r="L6" s="353"/>
      <c r="M6" s="357"/>
      <c r="N6" s="354"/>
    </row>
    <row r="7" spans="1:14" ht="24" customHeight="1" x14ac:dyDescent="0.3">
      <c r="A7" s="357"/>
      <c r="B7" s="363"/>
      <c r="C7" s="357" t="s">
        <v>319</v>
      </c>
      <c r="D7" s="353" t="s">
        <v>320</v>
      </c>
      <c r="E7" s="357"/>
      <c r="F7" s="357"/>
      <c r="G7" s="365"/>
      <c r="H7" s="156"/>
      <c r="I7" s="357" t="s">
        <v>15</v>
      </c>
      <c r="J7" s="357" t="s">
        <v>321</v>
      </c>
      <c r="K7" s="365"/>
      <c r="L7" s="156"/>
      <c r="M7" s="357" t="s">
        <v>15</v>
      </c>
      <c r="N7" s="354" t="s">
        <v>321</v>
      </c>
    </row>
    <row r="8" spans="1:14" ht="24" customHeight="1" x14ac:dyDescent="0.3">
      <c r="A8" s="357"/>
      <c r="B8" s="357"/>
      <c r="C8" s="357"/>
      <c r="D8" s="229"/>
      <c r="E8" s="223" t="s">
        <v>322</v>
      </c>
      <c r="F8" s="223" t="s">
        <v>323</v>
      </c>
      <c r="G8" s="357"/>
      <c r="H8" s="229" t="s">
        <v>324</v>
      </c>
      <c r="I8" s="357"/>
      <c r="J8" s="357"/>
      <c r="K8" s="357"/>
      <c r="L8" s="223" t="s">
        <v>325</v>
      </c>
      <c r="M8" s="357"/>
      <c r="N8" s="354"/>
    </row>
    <row r="9" spans="1:14" ht="24" customHeight="1" x14ac:dyDescent="0.3">
      <c r="A9" s="157" t="s">
        <v>326</v>
      </c>
      <c r="B9" s="158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</row>
    <row r="10" spans="1:14" ht="24" customHeight="1" x14ac:dyDescent="0.3">
      <c r="A10" s="45" t="s">
        <v>327</v>
      </c>
      <c r="B10" s="15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t="24" customHeight="1" x14ac:dyDescent="0.3">
      <c r="A11" s="45" t="s">
        <v>328</v>
      </c>
      <c r="B11" s="15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ht="24" customHeight="1" x14ac:dyDescent="0.3">
      <c r="A12" s="45" t="s">
        <v>329</v>
      </c>
      <c r="B12" s="15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24" customHeight="1" x14ac:dyDescent="0.3">
      <c r="A13" s="46" t="s">
        <v>19</v>
      </c>
      <c r="B13" s="88">
        <v>1</v>
      </c>
      <c r="C13" s="89">
        <v>0</v>
      </c>
      <c r="D13" s="89">
        <v>1</v>
      </c>
      <c r="E13" s="89">
        <v>1</v>
      </c>
      <c r="F13" s="89">
        <v>0</v>
      </c>
      <c r="G13" s="89">
        <v>3</v>
      </c>
      <c r="H13" s="89">
        <v>3</v>
      </c>
      <c r="I13" s="89">
        <v>2</v>
      </c>
      <c r="J13" s="89">
        <v>1</v>
      </c>
      <c r="K13" s="89">
        <v>1</v>
      </c>
      <c r="L13" s="89">
        <v>1</v>
      </c>
      <c r="M13" s="89">
        <v>1</v>
      </c>
      <c r="N13" s="89">
        <v>0</v>
      </c>
    </row>
    <row r="14" spans="1:14" x14ac:dyDescent="0.3">
      <c r="A14" s="2" t="s">
        <v>330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228" t="s">
        <v>331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</row>
    <row r="18" spans="1:14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</row>
    <row r="19" spans="1:14" x14ac:dyDescent="0.3">
      <c r="A19" s="225" t="s">
        <v>315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</row>
    <row r="20" spans="1:14" ht="24" customHeight="1" x14ac:dyDescent="0.3">
      <c r="A20" s="357" t="s">
        <v>26</v>
      </c>
      <c r="B20" s="353" t="s">
        <v>316</v>
      </c>
      <c r="C20" s="357"/>
      <c r="D20" s="357"/>
      <c r="E20" s="357"/>
      <c r="F20" s="357"/>
      <c r="G20" s="364" t="s">
        <v>332</v>
      </c>
      <c r="H20" s="386"/>
      <c r="I20" s="386"/>
      <c r="J20" s="387"/>
      <c r="K20" s="353" t="s">
        <v>318</v>
      </c>
      <c r="L20" s="353"/>
      <c r="M20" s="357"/>
      <c r="N20" s="354"/>
    </row>
    <row r="21" spans="1:14" ht="24" customHeight="1" x14ac:dyDescent="0.3">
      <c r="A21" s="357"/>
      <c r="B21" s="363"/>
      <c r="C21" s="357" t="s">
        <v>319</v>
      </c>
      <c r="D21" s="353" t="s">
        <v>333</v>
      </c>
      <c r="E21" s="357"/>
      <c r="F21" s="357"/>
      <c r="G21" s="232"/>
      <c r="H21" s="156"/>
      <c r="I21" s="357" t="s">
        <v>15</v>
      </c>
      <c r="J21" s="357" t="s">
        <v>321</v>
      </c>
      <c r="K21" s="365"/>
      <c r="L21" s="156"/>
      <c r="M21" s="357" t="s">
        <v>15</v>
      </c>
      <c r="N21" s="354" t="s">
        <v>321</v>
      </c>
    </row>
    <row r="22" spans="1:14" ht="24" customHeight="1" x14ac:dyDescent="0.3">
      <c r="A22" s="357"/>
      <c r="B22" s="357"/>
      <c r="C22" s="357"/>
      <c r="D22" s="229"/>
      <c r="E22" s="223" t="s">
        <v>322</v>
      </c>
      <c r="F22" s="223" t="s">
        <v>323</v>
      </c>
      <c r="G22" s="229"/>
      <c r="H22" s="223" t="s">
        <v>324</v>
      </c>
      <c r="I22" s="357"/>
      <c r="J22" s="357"/>
      <c r="K22" s="357"/>
      <c r="L22" s="223" t="s">
        <v>325</v>
      </c>
      <c r="M22" s="357"/>
      <c r="N22" s="354"/>
    </row>
    <row r="23" spans="1:14" ht="24" customHeight="1" x14ac:dyDescent="0.3">
      <c r="A23" s="157" t="s">
        <v>334</v>
      </c>
      <c r="B23" s="158"/>
      <c r="C23" s="159"/>
      <c r="D23" s="159"/>
      <c r="E23" s="159"/>
      <c r="F23" s="159"/>
      <c r="G23" s="159"/>
      <c r="H23" s="160"/>
      <c r="I23" s="159"/>
      <c r="J23" s="159"/>
      <c r="K23" s="159"/>
      <c r="L23" s="160"/>
      <c r="M23" s="159"/>
      <c r="N23" s="159"/>
    </row>
    <row r="24" spans="1:14" ht="24" customHeight="1" x14ac:dyDescent="0.3">
      <c r="A24" s="45" t="s">
        <v>326</v>
      </c>
      <c r="B24" s="15"/>
      <c r="C24" s="16"/>
      <c r="D24" s="16"/>
      <c r="E24" s="16"/>
      <c r="F24" s="16"/>
      <c r="G24" s="16"/>
      <c r="H24" s="95"/>
      <c r="I24" s="16"/>
      <c r="J24" s="16"/>
      <c r="K24" s="16"/>
      <c r="L24" s="95"/>
      <c r="M24" s="16"/>
      <c r="N24" s="16"/>
    </row>
    <row r="25" spans="1:14" ht="24" customHeight="1" x14ac:dyDescent="0.3">
      <c r="A25" s="45" t="s">
        <v>327</v>
      </c>
      <c r="B25" s="15"/>
      <c r="C25" s="16"/>
      <c r="D25" s="16"/>
      <c r="E25" s="16"/>
      <c r="F25" s="16"/>
      <c r="G25" s="16"/>
      <c r="H25" s="95"/>
      <c r="I25" s="16"/>
      <c r="J25" s="16"/>
      <c r="K25" s="16"/>
      <c r="L25" s="95"/>
      <c r="M25" s="16"/>
      <c r="N25" s="16"/>
    </row>
    <row r="26" spans="1:14" ht="24" customHeight="1" x14ac:dyDescent="0.3">
      <c r="A26" s="45" t="s">
        <v>328</v>
      </c>
      <c r="B26" s="15"/>
      <c r="C26" s="16"/>
      <c r="D26" s="16"/>
      <c r="E26" s="16"/>
      <c r="F26" s="16"/>
      <c r="G26" s="16"/>
      <c r="H26" s="95"/>
      <c r="I26" s="16"/>
      <c r="J26" s="16"/>
      <c r="K26" s="16"/>
      <c r="L26" s="95"/>
      <c r="M26" s="16"/>
      <c r="N26" s="16"/>
    </row>
    <row r="27" spans="1:14" ht="24" customHeight="1" x14ac:dyDescent="0.3">
      <c r="A27" s="45" t="s">
        <v>329</v>
      </c>
      <c r="B27" s="15">
        <v>1</v>
      </c>
      <c r="C27" s="16">
        <v>0</v>
      </c>
      <c r="D27" s="16">
        <v>1</v>
      </c>
      <c r="E27" s="16">
        <v>1</v>
      </c>
      <c r="F27" s="16">
        <v>0</v>
      </c>
      <c r="G27" s="16">
        <v>2</v>
      </c>
      <c r="H27" s="95">
        <v>2</v>
      </c>
      <c r="I27" s="16">
        <v>1</v>
      </c>
      <c r="J27" s="16">
        <v>1</v>
      </c>
      <c r="K27" s="16">
        <v>2</v>
      </c>
      <c r="L27" s="95">
        <v>2</v>
      </c>
      <c r="M27" s="16">
        <v>1</v>
      </c>
      <c r="N27" s="16">
        <v>1</v>
      </c>
    </row>
    <row r="28" spans="1:14" ht="24" customHeight="1" x14ac:dyDescent="0.3">
      <c r="A28" s="46" t="s">
        <v>19</v>
      </c>
      <c r="B28" s="35">
        <v>2</v>
      </c>
      <c r="C28" s="29">
        <v>0</v>
      </c>
      <c r="D28" s="29">
        <v>2</v>
      </c>
      <c r="E28" s="29">
        <v>2</v>
      </c>
      <c r="F28" s="29">
        <v>0</v>
      </c>
      <c r="G28" s="29">
        <v>6</v>
      </c>
      <c r="H28" s="98">
        <v>3</v>
      </c>
      <c r="I28" s="29">
        <v>3</v>
      </c>
      <c r="J28" s="29">
        <v>3</v>
      </c>
      <c r="K28" s="29">
        <v>3</v>
      </c>
      <c r="L28" s="98">
        <v>1.5</v>
      </c>
      <c r="M28" s="29">
        <v>2</v>
      </c>
      <c r="N28" s="29">
        <v>1</v>
      </c>
    </row>
    <row r="29" spans="1:14" x14ac:dyDescent="0.3">
      <c r="A29" s="2" t="s">
        <v>330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26">
    <mergeCell ref="A1:C1"/>
    <mergeCell ref="K7:K8"/>
    <mergeCell ref="M7:M8"/>
    <mergeCell ref="N7:N8"/>
    <mergeCell ref="A6:A8"/>
    <mergeCell ref="B6:F6"/>
    <mergeCell ref="G6:J6"/>
    <mergeCell ref="K6:N6"/>
    <mergeCell ref="B7:B8"/>
    <mergeCell ref="C7:C8"/>
    <mergeCell ref="D7:F7"/>
    <mergeCell ref="G7:G8"/>
    <mergeCell ref="I7:I8"/>
    <mergeCell ref="A20:A22"/>
    <mergeCell ref="B20:F20"/>
    <mergeCell ref="G20:J20"/>
    <mergeCell ref="J7:J8"/>
    <mergeCell ref="K20:N20"/>
    <mergeCell ref="B21:B22"/>
    <mergeCell ref="C21:C22"/>
    <mergeCell ref="D21:F21"/>
    <mergeCell ref="I21:I22"/>
    <mergeCell ref="J21:J22"/>
    <mergeCell ref="K21:K22"/>
    <mergeCell ref="M21:M22"/>
    <mergeCell ref="N21:N22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/>
  </sheetViews>
  <sheetFormatPr defaultRowHeight="16.5" x14ac:dyDescent="0.3"/>
  <cols>
    <col min="1" max="1" width="12.75" customWidth="1"/>
    <col min="2" max="30" width="10.625" customWidth="1"/>
  </cols>
  <sheetData>
    <row r="1" spans="1:30" ht="18.75" x14ac:dyDescent="0.3">
      <c r="A1" s="50" t="s">
        <v>335</v>
      </c>
      <c r="B1" s="2"/>
      <c r="C1" s="2"/>
      <c r="D1" s="50"/>
      <c r="E1" s="50"/>
      <c r="F1" s="50"/>
      <c r="G1" s="50"/>
      <c r="H1" s="50"/>
      <c r="I1" s="1"/>
      <c r="J1" s="2"/>
      <c r="K1" s="1" t="s">
        <v>1</v>
      </c>
      <c r="L1" s="1"/>
      <c r="M1" s="1" t="s">
        <v>1</v>
      </c>
      <c r="N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">
      <c r="A2" s="2"/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3">
      <c r="A3" s="358" t="s">
        <v>336</v>
      </c>
      <c r="B3" s="358"/>
      <c r="C3" s="36"/>
      <c r="D3" s="36"/>
      <c r="E3" s="36"/>
      <c r="F3" s="36"/>
      <c r="G3" s="36"/>
      <c r="H3" s="36"/>
      <c r="I3" s="36"/>
      <c r="J3" s="121" t="s">
        <v>1</v>
      </c>
      <c r="K3" s="36"/>
      <c r="L3" s="36"/>
      <c r="M3" s="121" t="s">
        <v>1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24" customHeight="1" x14ac:dyDescent="0.3">
      <c r="A4" s="389" t="s">
        <v>35</v>
      </c>
      <c r="B4" s="390" t="s">
        <v>337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2"/>
      <c r="V4" s="389" t="s">
        <v>338</v>
      </c>
      <c r="W4" s="389"/>
      <c r="X4" s="389"/>
      <c r="Y4" s="389"/>
      <c r="Z4" s="389"/>
      <c r="AA4" s="389"/>
      <c r="AB4" s="389"/>
      <c r="AC4" s="389"/>
      <c r="AD4" s="390"/>
    </row>
    <row r="5" spans="1:30" ht="24" customHeight="1" x14ac:dyDescent="0.3">
      <c r="A5" s="389"/>
      <c r="B5" s="389" t="s">
        <v>339</v>
      </c>
      <c r="C5" s="389"/>
      <c r="D5" s="389"/>
      <c r="E5" s="389"/>
      <c r="F5" s="390" t="s">
        <v>340</v>
      </c>
      <c r="G5" s="391"/>
      <c r="H5" s="391"/>
      <c r="I5" s="392"/>
      <c r="J5" s="389" t="s">
        <v>341</v>
      </c>
      <c r="K5" s="389"/>
      <c r="L5" s="389"/>
      <c r="M5" s="389"/>
      <c r="N5" s="389" t="s">
        <v>342</v>
      </c>
      <c r="O5" s="389"/>
      <c r="P5" s="389"/>
      <c r="Q5" s="389"/>
      <c r="R5" s="389" t="s">
        <v>343</v>
      </c>
      <c r="S5" s="389"/>
      <c r="T5" s="389"/>
      <c r="U5" s="389"/>
      <c r="V5" s="389" t="s">
        <v>344</v>
      </c>
      <c r="W5" s="389"/>
      <c r="X5" s="389"/>
      <c r="Y5" s="389" t="s">
        <v>345</v>
      </c>
      <c r="Z5" s="389"/>
      <c r="AA5" s="389"/>
      <c r="AB5" s="389" t="s">
        <v>346</v>
      </c>
      <c r="AC5" s="389"/>
      <c r="AD5" s="390"/>
    </row>
    <row r="6" spans="1:30" ht="24" customHeight="1" x14ac:dyDescent="0.3">
      <c r="A6" s="389"/>
      <c r="B6" s="161" t="s">
        <v>347</v>
      </c>
      <c r="C6" s="161" t="s">
        <v>348</v>
      </c>
      <c r="D6" s="161" t="s">
        <v>349</v>
      </c>
      <c r="E6" s="161" t="s">
        <v>350</v>
      </c>
      <c r="F6" s="161" t="s">
        <v>347</v>
      </c>
      <c r="G6" s="161" t="s">
        <v>348</v>
      </c>
      <c r="H6" s="161" t="s">
        <v>349</v>
      </c>
      <c r="I6" s="161" t="s">
        <v>350</v>
      </c>
      <c r="J6" s="161" t="s">
        <v>347</v>
      </c>
      <c r="K6" s="161" t="s">
        <v>348</v>
      </c>
      <c r="L6" s="161" t="s">
        <v>349</v>
      </c>
      <c r="M6" s="161" t="s">
        <v>350</v>
      </c>
      <c r="N6" s="161" t="s">
        <v>347</v>
      </c>
      <c r="O6" s="161" t="s">
        <v>348</v>
      </c>
      <c r="P6" s="161" t="s">
        <v>349</v>
      </c>
      <c r="Q6" s="161" t="s">
        <v>350</v>
      </c>
      <c r="R6" s="161" t="s">
        <v>351</v>
      </c>
      <c r="S6" s="161" t="s">
        <v>348</v>
      </c>
      <c r="T6" s="161" t="s">
        <v>352</v>
      </c>
      <c r="U6" s="161" t="s">
        <v>350</v>
      </c>
      <c r="V6" s="161" t="s">
        <v>351</v>
      </c>
      <c r="W6" s="161" t="s">
        <v>348</v>
      </c>
      <c r="X6" s="161" t="s">
        <v>350</v>
      </c>
      <c r="Y6" s="161" t="s">
        <v>351</v>
      </c>
      <c r="Z6" s="161" t="s">
        <v>348</v>
      </c>
      <c r="AA6" s="161" t="s">
        <v>350</v>
      </c>
      <c r="AB6" s="161" t="s">
        <v>351</v>
      </c>
      <c r="AC6" s="161" t="s">
        <v>348</v>
      </c>
      <c r="AD6" s="162" t="s">
        <v>350</v>
      </c>
    </row>
    <row r="7" spans="1:30" ht="24" customHeight="1" x14ac:dyDescent="0.3">
      <c r="A7" s="163" t="s">
        <v>16</v>
      </c>
      <c r="B7" s="236">
        <v>10</v>
      </c>
      <c r="C7" s="237">
        <v>49</v>
      </c>
      <c r="D7" s="237">
        <v>4</v>
      </c>
      <c r="E7" s="237">
        <v>441</v>
      </c>
      <c r="F7" s="237">
        <v>4</v>
      </c>
      <c r="G7" s="237">
        <v>4</v>
      </c>
      <c r="H7" s="237">
        <v>2</v>
      </c>
      <c r="I7" s="237">
        <v>283</v>
      </c>
      <c r="J7" s="237">
        <v>0</v>
      </c>
      <c r="K7" s="237">
        <v>0</v>
      </c>
      <c r="L7" s="237">
        <v>0</v>
      </c>
      <c r="M7" s="237">
        <v>0</v>
      </c>
      <c r="N7" s="237">
        <v>6</v>
      </c>
      <c r="O7" s="237">
        <v>45</v>
      </c>
      <c r="P7" s="237">
        <v>2</v>
      </c>
      <c r="Q7" s="237">
        <v>158</v>
      </c>
      <c r="R7" s="237">
        <v>0</v>
      </c>
      <c r="S7" s="237">
        <v>0</v>
      </c>
      <c r="T7" s="237">
        <v>0</v>
      </c>
      <c r="U7" s="237">
        <v>0</v>
      </c>
      <c r="V7" s="237">
        <v>1</v>
      </c>
      <c r="W7" s="237">
        <v>1</v>
      </c>
      <c r="X7" s="237">
        <v>16</v>
      </c>
      <c r="Y7" s="237">
        <v>0</v>
      </c>
      <c r="Z7" s="237">
        <v>0</v>
      </c>
      <c r="AA7" s="237">
        <v>0</v>
      </c>
      <c r="AB7" s="237">
        <v>1</v>
      </c>
      <c r="AC7" s="237">
        <v>1</v>
      </c>
      <c r="AD7" s="238">
        <v>16</v>
      </c>
    </row>
    <row r="8" spans="1:30" ht="24" customHeight="1" x14ac:dyDescent="0.3">
      <c r="A8" s="163" t="s">
        <v>17</v>
      </c>
      <c r="B8" s="239">
        <v>9</v>
      </c>
      <c r="C8" s="240">
        <v>50</v>
      </c>
      <c r="D8" s="240">
        <v>3</v>
      </c>
      <c r="E8" s="240">
        <v>251</v>
      </c>
      <c r="F8" s="240">
        <v>2</v>
      </c>
      <c r="G8" s="240">
        <v>2</v>
      </c>
      <c r="H8" s="240">
        <v>1</v>
      </c>
      <c r="I8" s="240">
        <v>84</v>
      </c>
      <c r="J8" s="240">
        <v>0</v>
      </c>
      <c r="K8" s="240">
        <v>0</v>
      </c>
      <c r="L8" s="240">
        <v>0</v>
      </c>
      <c r="M8" s="240">
        <v>0</v>
      </c>
      <c r="N8" s="240">
        <v>7</v>
      </c>
      <c r="O8" s="240">
        <v>48</v>
      </c>
      <c r="P8" s="240">
        <v>2</v>
      </c>
      <c r="Q8" s="240">
        <v>167</v>
      </c>
      <c r="R8" s="240">
        <v>0</v>
      </c>
      <c r="S8" s="240">
        <v>0</v>
      </c>
      <c r="T8" s="240">
        <v>0</v>
      </c>
      <c r="U8" s="240">
        <v>0</v>
      </c>
      <c r="V8" s="240">
        <v>2</v>
      </c>
      <c r="W8" s="240">
        <v>2</v>
      </c>
      <c r="X8" s="240">
        <v>17</v>
      </c>
      <c r="Y8" s="240">
        <v>0</v>
      </c>
      <c r="Z8" s="240">
        <v>0</v>
      </c>
      <c r="AA8" s="240">
        <v>0</v>
      </c>
      <c r="AB8" s="240">
        <v>2</v>
      </c>
      <c r="AC8" s="240">
        <v>2</v>
      </c>
      <c r="AD8" s="241">
        <v>17</v>
      </c>
    </row>
    <row r="9" spans="1:30" ht="24" customHeight="1" x14ac:dyDescent="0.3">
      <c r="A9" s="163" t="s">
        <v>353</v>
      </c>
      <c r="B9" s="242">
        <v>10</v>
      </c>
      <c r="C9" s="243">
        <v>10</v>
      </c>
      <c r="D9" s="243">
        <v>3</v>
      </c>
      <c r="E9" s="243">
        <v>154</v>
      </c>
      <c r="F9" s="243">
        <v>1</v>
      </c>
      <c r="G9" s="243">
        <v>1</v>
      </c>
      <c r="H9" s="243">
        <v>1</v>
      </c>
      <c r="I9" s="243">
        <v>99</v>
      </c>
      <c r="J9" s="243">
        <v>0</v>
      </c>
      <c r="K9" s="243">
        <v>0</v>
      </c>
      <c r="L9" s="243">
        <v>0</v>
      </c>
      <c r="M9" s="243">
        <v>0</v>
      </c>
      <c r="N9" s="243">
        <v>9</v>
      </c>
      <c r="O9" s="243">
        <v>9</v>
      </c>
      <c r="P9" s="243">
        <v>2</v>
      </c>
      <c r="Q9" s="243">
        <v>55</v>
      </c>
      <c r="R9" s="243">
        <v>0</v>
      </c>
      <c r="S9" s="243">
        <v>0</v>
      </c>
      <c r="T9" s="243">
        <v>0</v>
      </c>
      <c r="U9" s="243">
        <v>0</v>
      </c>
      <c r="V9" s="243">
        <v>2</v>
      </c>
      <c r="W9" s="243">
        <v>2</v>
      </c>
      <c r="X9" s="243">
        <v>0.6</v>
      </c>
      <c r="Y9" s="243">
        <v>0</v>
      </c>
      <c r="Z9" s="243">
        <v>0</v>
      </c>
      <c r="AA9" s="243">
        <v>0</v>
      </c>
      <c r="AB9" s="243">
        <v>2</v>
      </c>
      <c r="AC9" s="243">
        <v>2</v>
      </c>
      <c r="AD9" s="244">
        <v>1</v>
      </c>
    </row>
    <row r="10" spans="1:30" ht="24" customHeight="1" x14ac:dyDescent="0.3">
      <c r="A10" s="163" t="s">
        <v>19</v>
      </c>
      <c r="B10" s="338">
        <v>9</v>
      </c>
      <c r="C10" s="271">
        <v>9</v>
      </c>
      <c r="D10" s="271">
        <v>3.3</v>
      </c>
      <c r="E10" s="271">
        <v>107.2</v>
      </c>
      <c r="F10" s="271">
        <v>2</v>
      </c>
      <c r="G10" s="271">
        <v>2</v>
      </c>
      <c r="H10" s="271">
        <v>1.3</v>
      </c>
      <c r="I10" s="271">
        <v>105.7</v>
      </c>
      <c r="J10" s="271"/>
      <c r="K10" s="271"/>
      <c r="L10" s="271"/>
      <c r="M10" s="271"/>
      <c r="N10" s="271">
        <v>7</v>
      </c>
      <c r="O10" s="271">
        <v>7</v>
      </c>
      <c r="P10" s="271">
        <v>2</v>
      </c>
      <c r="Q10" s="271">
        <v>1.5</v>
      </c>
      <c r="R10" s="271"/>
      <c r="S10" s="271"/>
      <c r="T10" s="271"/>
      <c r="U10" s="271"/>
      <c r="V10" s="339"/>
      <c r="W10" s="339"/>
      <c r="X10" s="339"/>
      <c r="Y10" s="339"/>
      <c r="Z10" s="339"/>
      <c r="AA10" s="339"/>
      <c r="AB10" s="339">
        <v>1</v>
      </c>
      <c r="AC10" s="339">
        <v>1</v>
      </c>
      <c r="AD10" s="340">
        <v>0</v>
      </c>
    </row>
    <row r="11" spans="1:30" ht="24" customHeight="1" x14ac:dyDescent="0.3">
      <c r="A11" s="164" t="s">
        <v>20</v>
      </c>
      <c r="B11" s="341">
        <v>8</v>
      </c>
      <c r="C11" s="342">
        <v>3</v>
      </c>
      <c r="D11" s="342">
        <v>8</v>
      </c>
      <c r="E11" s="342">
        <v>135</v>
      </c>
      <c r="F11" s="342">
        <v>3</v>
      </c>
      <c r="G11" s="276">
        <v>1</v>
      </c>
      <c r="H11" s="276">
        <v>3</v>
      </c>
      <c r="I11" s="342">
        <v>132</v>
      </c>
      <c r="J11" s="342">
        <v>0</v>
      </c>
      <c r="K11" s="342">
        <v>0</v>
      </c>
      <c r="L11" s="342">
        <v>0</v>
      </c>
      <c r="M11" s="342">
        <v>0</v>
      </c>
      <c r="N11" s="342">
        <v>5</v>
      </c>
      <c r="O11" s="342">
        <v>2</v>
      </c>
      <c r="P11" s="342">
        <v>5</v>
      </c>
      <c r="Q11" s="342">
        <v>3</v>
      </c>
      <c r="R11" s="342">
        <v>0</v>
      </c>
      <c r="S11" s="342">
        <v>0</v>
      </c>
      <c r="T11" s="342">
        <v>0</v>
      </c>
      <c r="U11" s="342">
        <v>0</v>
      </c>
      <c r="V11" s="343">
        <v>1</v>
      </c>
      <c r="W11" s="343">
        <v>1</v>
      </c>
      <c r="X11" s="343">
        <v>11</v>
      </c>
      <c r="Y11" s="343">
        <v>0</v>
      </c>
      <c r="Z11" s="343">
        <v>0</v>
      </c>
      <c r="AA11" s="343">
        <v>0</v>
      </c>
      <c r="AB11" s="343">
        <v>1</v>
      </c>
      <c r="AC11" s="343">
        <v>1</v>
      </c>
      <c r="AD11" s="344">
        <v>11</v>
      </c>
    </row>
    <row r="12" spans="1:30" ht="24" customHeight="1" x14ac:dyDescent="0.3">
      <c r="A12" s="164" t="s">
        <v>21</v>
      </c>
      <c r="B12" s="79">
        <v>5</v>
      </c>
      <c r="C12" s="60">
        <v>5</v>
      </c>
      <c r="D12" s="60">
        <v>2.2999999999999998</v>
      </c>
      <c r="E12" s="60">
        <v>127.7</v>
      </c>
      <c r="F12" s="60">
        <v>3</v>
      </c>
      <c r="G12" s="60">
        <v>3</v>
      </c>
      <c r="H12" s="60">
        <v>1.3</v>
      </c>
      <c r="I12" s="60">
        <v>126.5</v>
      </c>
      <c r="J12" s="60"/>
      <c r="K12" s="60"/>
      <c r="L12" s="60"/>
      <c r="M12" s="60"/>
      <c r="N12" s="60">
        <v>2</v>
      </c>
      <c r="O12" s="60">
        <v>2</v>
      </c>
      <c r="P12" s="60">
        <v>1</v>
      </c>
      <c r="Q12" s="60">
        <v>1.2</v>
      </c>
      <c r="R12" s="60">
        <v>0</v>
      </c>
      <c r="S12" s="60">
        <v>0</v>
      </c>
      <c r="T12" s="60">
        <v>0</v>
      </c>
      <c r="U12" s="60">
        <v>0</v>
      </c>
      <c r="V12" s="165">
        <v>1</v>
      </c>
      <c r="W12" s="165">
        <v>1</v>
      </c>
      <c r="X12" s="165">
        <v>25.5</v>
      </c>
      <c r="Y12" s="165">
        <v>0</v>
      </c>
      <c r="Z12" s="165">
        <v>0</v>
      </c>
      <c r="AA12" s="165">
        <v>0</v>
      </c>
      <c r="AB12" s="165">
        <v>1</v>
      </c>
      <c r="AC12" s="165">
        <v>1</v>
      </c>
      <c r="AD12" s="166">
        <v>26</v>
      </c>
    </row>
    <row r="13" spans="1:30" x14ac:dyDescent="0.3">
      <c r="A13" s="2" t="s">
        <v>354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</sheetData>
  <mergeCells count="12">
    <mergeCell ref="Y5:AA5"/>
    <mergeCell ref="AB5:AD5"/>
    <mergeCell ref="A3:B3"/>
    <mergeCell ref="A4:A6"/>
    <mergeCell ref="B4:U4"/>
    <mergeCell ref="V4:AD4"/>
    <mergeCell ref="B5:E5"/>
    <mergeCell ref="F5:I5"/>
    <mergeCell ref="J5:M5"/>
    <mergeCell ref="N5:Q5"/>
    <mergeCell ref="R5:U5"/>
    <mergeCell ref="V5:X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RowHeight="16.5" x14ac:dyDescent="0.3"/>
  <cols>
    <col min="1" max="1" width="12.875" customWidth="1"/>
    <col min="2" max="15" width="10.625" customWidth="1"/>
  </cols>
  <sheetData>
    <row r="1" spans="1:15" ht="18.75" x14ac:dyDescent="0.3">
      <c r="A1" s="167" t="s">
        <v>355</v>
      </c>
      <c r="B1" s="8"/>
      <c r="C1" s="8"/>
      <c r="D1" s="167"/>
      <c r="E1" s="167"/>
      <c r="F1" s="167"/>
      <c r="G1" s="167"/>
      <c r="H1" s="167"/>
      <c r="I1" s="7"/>
      <c r="J1" s="8"/>
      <c r="K1" s="7" t="s">
        <v>1</v>
      </c>
      <c r="L1" s="7"/>
      <c r="M1" s="7" t="s">
        <v>1</v>
      </c>
      <c r="N1" s="7" t="s">
        <v>1</v>
      </c>
      <c r="O1" s="8"/>
    </row>
    <row r="2" spans="1:15" x14ac:dyDescent="0.15">
      <c r="A2" s="4"/>
      <c r="B2" s="120"/>
      <c r="C2" s="119"/>
      <c r="D2" s="120"/>
      <c r="E2" s="119"/>
      <c r="F2" s="120"/>
      <c r="G2" s="119"/>
      <c r="H2" s="120"/>
      <c r="I2" s="119"/>
      <c r="J2" s="120"/>
      <c r="K2" s="119"/>
      <c r="L2" s="120"/>
      <c r="M2" s="119"/>
      <c r="N2" s="120"/>
      <c r="O2" s="119"/>
    </row>
    <row r="3" spans="1:15" x14ac:dyDescent="0.3">
      <c r="A3" s="168" t="s">
        <v>356</v>
      </c>
      <c r="B3" s="169"/>
      <c r="C3" s="14"/>
      <c r="D3" s="170"/>
      <c r="E3" s="14"/>
      <c r="F3" s="171" t="s">
        <v>1</v>
      </c>
      <c r="G3" s="14"/>
      <c r="H3" s="170"/>
      <c r="I3" s="14"/>
      <c r="J3" s="170"/>
      <c r="K3" s="14"/>
      <c r="L3" s="170"/>
      <c r="M3" s="14"/>
      <c r="N3" s="170"/>
      <c r="O3" s="14"/>
    </row>
    <row r="4" spans="1:15" ht="24" customHeight="1" x14ac:dyDescent="0.3">
      <c r="A4" s="357" t="s">
        <v>357</v>
      </c>
      <c r="B4" s="357" t="s">
        <v>263</v>
      </c>
      <c r="C4" s="357"/>
      <c r="D4" s="357" t="s">
        <v>358</v>
      </c>
      <c r="E4" s="357"/>
      <c r="F4" s="354" t="s">
        <v>359</v>
      </c>
      <c r="G4" s="384"/>
      <c r="H4" s="354" t="s">
        <v>360</v>
      </c>
      <c r="I4" s="384"/>
      <c r="J4" s="357" t="s">
        <v>361</v>
      </c>
      <c r="K4" s="357"/>
      <c r="L4" s="357" t="s">
        <v>362</v>
      </c>
      <c r="M4" s="357"/>
      <c r="N4" s="357" t="s">
        <v>363</v>
      </c>
      <c r="O4" s="354"/>
    </row>
    <row r="5" spans="1:15" ht="24" customHeight="1" x14ac:dyDescent="0.3">
      <c r="A5" s="357"/>
      <c r="B5" s="172" t="s">
        <v>352</v>
      </c>
      <c r="C5" s="85" t="s">
        <v>364</v>
      </c>
      <c r="D5" s="172" t="s">
        <v>352</v>
      </c>
      <c r="E5" s="85" t="s">
        <v>364</v>
      </c>
      <c r="F5" s="172" t="s">
        <v>352</v>
      </c>
      <c r="G5" s="85" t="s">
        <v>364</v>
      </c>
      <c r="H5" s="172" t="s">
        <v>352</v>
      </c>
      <c r="I5" s="85" t="s">
        <v>364</v>
      </c>
      <c r="J5" s="172" t="s">
        <v>352</v>
      </c>
      <c r="K5" s="85" t="s">
        <v>364</v>
      </c>
      <c r="L5" s="172" t="s">
        <v>352</v>
      </c>
      <c r="M5" s="85" t="s">
        <v>364</v>
      </c>
      <c r="N5" s="172" t="s">
        <v>352</v>
      </c>
      <c r="O5" s="173" t="s">
        <v>364</v>
      </c>
    </row>
    <row r="6" spans="1:15" ht="24" customHeight="1" x14ac:dyDescent="0.3">
      <c r="A6" s="174"/>
      <c r="B6" s="345"/>
      <c r="C6" s="312"/>
      <c r="D6" s="346"/>
      <c r="E6" s="312"/>
      <c r="F6" s="346"/>
      <c r="G6" s="312"/>
      <c r="H6" s="346"/>
      <c r="I6" s="312"/>
      <c r="J6" s="346"/>
      <c r="K6" s="312"/>
      <c r="L6" s="346"/>
      <c r="M6" s="312"/>
      <c r="N6" s="346"/>
      <c r="O6" s="313"/>
    </row>
    <row r="7" spans="1:15" ht="24" customHeight="1" x14ac:dyDescent="0.3">
      <c r="A7" s="174" t="s">
        <v>16</v>
      </c>
      <c r="B7" s="347">
        <v>5.3</v>
      </c>
      <c r="C7" s="348">
        <v>4</v>
      </c>
      <c r="D7" s="348">
        <v>0</v>
      </c>
      <c r="E7" s="348">
        <v>3</v>
      </c>
      <c r="F7" s="348">
        <v>0</v>
      </c>
      <c r="G7" s="348">
        <v>0</v>
      </c>
      <c r="H7" s="348">
        <v>0</v>
      </c>
      <c r="I7" s="348">
        <v>0</v>
      </c>
      <c r="J7" s="348">
        <v>4.0999999999999996</v>
      </c>
      <c r="K7" s="348">
        <v>1</v>
      </c>
      <c r="L7" s="348">
        <v>0.9</v>
      </c>
      <c r="M7" s="348">
        <v>0</v>
      </c>
      <c r="N7" s="348">
        <v>0</v>
      </c>
      <c r="O7" s="349">
        <v>0</v>
      </c>
    </row>
    <row r="8" spans="1:15" ht="24" customHeight="1" x14ac:dyDescent="0.3">
      <c r="A8" s="45" t="s">
        <v>17</v>
      </c>
      <c r="B8" s="347">
        <v>5.3</v>
      </c>
      <c r="C8" s="348">
        <v>0</v>
      </c>
      <c r="D8" s="348">
        <v>0.2</v>
      </c>
      <c r="E8" s="348">
        <v>0</v>
      </c>
      <c r="F8" s="348">
        <v>0.1</v>
      </c>
      <c r="G8" s="348">
        <v>0</v>
      </c>
      <c r="H8" s="348">
        <v>0</v>
      </c>
      <c r="I8" s="348">
        <v>0</v>
      </c>
      <c r="J8" s="348">
        <v>4.0999999999999996</v>
      </c>
      <c r="K8" s="348">
        <v>0</v>
      </c>
      <c r="L8" s="348">
        <v>0.9</v>
      </c>
      <c r="M8" s="348">
        <v>0</v>
      </c>
      <c r="N8" s="348">
        <v>0</v>
      </c>
      <c r="O8" s="349">
        <v>0</v>
      </c>
    </row>
    <row r="9" spans="1:15" ht="24" customHeight="1" x14ac:dyDescent="0.3">
      <c r="A9" s="175" t="s">
        <v>353</v>
      </c>
      <c r="B9" s="347">
        <v>3.8140000000000001</v>
      </c>
      <c r="C9" s="348">
        <v>3.3809999999999998</v>
      </c>
      <c r="D9" s="348">
        <v>0.32700000000000001</v>
      </c>
      <c r="E9" s="348">
        <v>2.25</v>
      </c>
      <c r="F9" s="348">
        <v>7.3099999999999998E-2</v>
      </c>
      <c r="G9" s="348">
        <v>0.47</v>
      </c>
      <c r="H9" s="348">
        <v>0</v>
      </c>
      <c r="I9" s="348">
        <v>0</v>
      </c>
      <c r="J9" s="348">
        <v>2.9767000000000001</v>
      </c>
      <c r="K9" s="348">
        <v>0.52100000000000002</v>
      </c>
      <c r="L9" s="348">
        <v>0.43719999999999998</v>
      </c>
      <c r="M9" s="348">
        <v>0.14000000000000001</v>
      </c>
      <c r="N9" s="348">
        <v>0</v>
      </c>
      <c r="O9" s="349">
        <v>0</v>
      </c>
    </row>
    <row r="10" spans="1:15" ht="24" customHeight="1" x14ac:dyDescent="0.3">
      <c r="A10" s="175" t="s">
        <v>19</v>
      </c>
      <c r="B10" s="347">
        <v>3.5</v>
      </c>
      <c r="C10" s="348">
        <v>3</v>
      </c>
      <c r="D10" s="348">
        <v>0.3</v>
      </c>
      <c r="E10" s="348">
        <v>2</v>
      </c>
      <c r="F10" s="348">
        <v>0.1</v>
      </c>
      <c r="G10" s="348">
        <v>1</v>
      </c>
      <c r="H10" s="348">
        <v>0</v>
      </c>
      <c r="I10" s="348">
        <v>0</v>
      </c>
      <c r="J10" s="348">
        <v>2.9</v>
      </c>
      <c r="K10" s="348">
        <v>0</v>
      </c>
      <c r="L10" s="348">
        <v>0.2</v>
      </c>
      <c r="M10" s="348">
        <v>0</v>
      </c>
      <c r="N10" s="348">
        <v>0</v>
      </c>
      <c r="O10" s="349">
        <v>0</v>
      </c>
    </row>
    <row r="11" spans="1:15" ht="24" customHeight="1" x14ac:dyDescent="0.3">
      <c r="A11" s="176" t="s">
        <v>20</v>
      </c>
      <c r="B11" s="350">
        <v>3</v>
      </c>
      <c r="C11" s="351">
        <v>4</v>
      </c>
      <c r="D11" s="351">
        <v>0.16</v>
      </c>
      <c r="E11" s="351">
        <v>1.8</v>
      </c>
      <c r="F11" s="351">
        <v>0.26</v>
      </c>
      <c r="G11" s="351">
        <v>1</v>
      </c>
      <c r="H11" s="351">
        <v>0</v>
      </c>
      <c r="I11" s="351">
        <v>0</v>
      </c>
      <c r="J11" s="351">
        <v>2.6</v>
      </c>
      <c r="K11" s="351">
        <v>1</v>
      </c>
      <c r="L11" s="351">
        <v>0</v>
      </c>
      <c r="M11" s="351">
        <v>0</v>
      </c>
      <c r="N11" s="351">
        <v>0</v>
      </c>
      <c r="O11" s="352">
        <v>0</v>
      </c>
    </row>
    <row r="12" spans="1:15" ht="24" customHeight="1" x14ac:dyDescent="0.3">
      <c r="A12" s="176" t="s">
        <v>21</v>
      </c>
      <c r="B12" s="97">
        <v>2.96</v>
      </c>
      <c r="C12" s="98">
        <v>2.8</v>
      </c>
      <c r="D12" s="98">
        <v>0.16</v>
      </c>
      <c r="E12" s="29">
        <v>1.8</v>
      </c>
      <c r="F12" s="98">
        <v>0.26</v>
      </c>
      <c r="G12" s="98">
        <v>0.8</v>
      </c>
      <c r="H12" s="98">
        <v>0</v>
      </c>
      <c r="I12" s="98">
        <v>0</v>
      </c>
      <c r="J12" s="98">
        <v>2.6</v>
      </c>
      <c r="K12" s="98">
        <v>0.3</v>
      </c>
      <c r="L12" s="98">
        <v>0</v>
      </c>
      <c r="M12" s="98">
        <v>0</v>
      </c>
      <c r="N12" s="98">
        <v>0</v>
      </c>
      <c r="O12" s="98">
        <v>0</v>
      </c>
    </row>
    <row r="13" spans="1:15" x14ac:dyDescent="0.15">
      <c r="A13" s="117" t="s">
        <v>365</v>
      </c>
      <c r="B13" s="142"/>
      <c r="C13" s="143"/>
      <c r="D13" s="142"/>
      <c r="E13" s="143"/>
      <c r="F13" s="142"/>
      <c r="G13" s="119"/>
      <c r="H13" s="120"/>
      <c r="I13" s="119"/>
      <c r="J13" s="120"/>
      <c r="K13" s="119"/>
      <c r="L13" s="120"/>
      <c r="M13" s="119"/>
      <c r="N13" s="120"/>
      <c r="O13" s="119"/>
    </row>
    <row r="14" spans="1:15" x14ac:dyDescent="0.15">
      <c r="A14" s="358" t="s">
        <v>366</v>
      </c>
      <c r="B14" s="358"/>
      <c r="C14" s="358"/>
      <c r="D14" s="358"/>
      <c r="E14" s="358"/>
      <c r="F14" s="120"/>
      <c r="G14" s="119"/>
      <c r="H14" s="120"/>
      <c r="I14" s="119"/>
      <c r="J14" s="120"/>
      <c r="K14" s="119"/>
      <c r="L14" s="120"/>
      <c r="M14" s="119"/>
      <c r="N14" s="120"/>
      <c r="O14" s="119"/>
    </row>
  </sheetData>
  <mergeCells count="9">
    <mergeCell ref="L4:M4"/>
    <mergeCell ref="N4:O4"/>
    <mergeCell ref="A14:E1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6.5" x14ac:dyDescent="0.3"/>
  <cols>
    <col min="1" max="1" width="17.125" customWidth="1"/>
    <col min="2" max="10" width="15.625" customWidth="1"/>
  </cols>
  <sheetData>
    <row r="1" spans="1:10" ht="18.75" x14ac:dyDescent="0.3">
      <c r="A1" s="3" t="s">
        <v>32</v>
      </c>
      <c r="B1" s="3"/>
      <c r="C1" s="3"/>
      <c r="D1" s="3"/>
      <c r="E1" s="3"/>
      <c r="F1" s="2"/>
      <c r="G1" s="2"/>
      <c r="H1" s="1" t="s">
        <v>1</v>
      </c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33</v>
      </c>
      <c r="B3" s="30" t="s">
        <v>34</v>
      </c>
      <c r="C3" s="30"/>
      <c r="D3" s="30" t="s">
        <v>34</v>
      </c>
      <c r="E3" s="30" t="s">
        <v>34</v>
      </c>
      <c r="F3" s="30"/>
      <c r="G3" s="30" t="s">
        <v>34</v>
      </c>
      <c r="H3" s="30" t="s">
        <v>34</v>
      </c>
      <c r="I3" s="30" t="s">
        <v>34</v>
      </c>
      <c r="J3" s="30" t="s">
        <v>34</v>
      </c>
    </row>
    <row r="4" spans="1:10" ht="24" customHeight="1" x14ac:dyDescent="0.3">
      <c r="A4" s="357" t="s">
        <v>35</v>
      </c>
      <c r="B4" s="357" t="s">
        <v>36</v>
      </c>
      <c r="C4" s="357" t="s">
        <v>37</v>
      </c>
      <c r="D4" s="357"/>
      <c r="E4" s="357"/>
      <c r="F4" s="357"/>
      <c r="G4" s="357"/>
      <c r="H4" s="357" t="s">
        <v>38</v>
      </c>
      <c r="I4" s="357"/>
      <c r="J4" s="354"/>
    </row>
    <row r="5" spans="1:10" ht="24" customHeight="1" x14ac:dyDescent="0.3">
      <c r="A5" s="357"/>
      <c r="B5" s="357"/>
      <c r="C5" s="31" t="s">
        <v>39</v>
      </c>
      <c r="D5" s="31" t="s">
        <v>40</v>
      </c>
      <c r="E5" s="31" t="s">
        <v>41</v>
      </c>
      <c r="F5" s="31" t="s">
        <v>42</v>
      </c>
      <c r="G5" s="31" t="s">
        <v>43</v>
      </c>
      <c r="H5" s="31" t="s">
        <v>44</v>
      </c>
      <c r="I5" s="31" t="s">
        <v>45</v>
      </c>
      <c r="J5" s="32" t="s">
        <v>46</v>
      </c>
    </row>
    <row r="6" spans="1:10" ht="24" customHeight="1" x14ac:dyDescent="0.3">
      <c r="A6" s="33" t="s">
        <v>16</v>
      </c>
      <c r="B6" s="248">
        <v>31680</v>
      </c>
      <c r="C6" s="249">
        <v>2560</v>
      </c>
      <c r="D6" s="249">
        <v>26360</v>
      </c>
      <c r="E6" s="249">
        <v>2760</v>
      </c>
      <c r="F6" s="249">
        <v>0</v>
      </c>
      <c r="G6" s="249">
        <v>0</v>
      </c>
      <c r="H6" s="249">
        <v>31680</v>
      </c>
      <c r="I6" s="249">
        <v>0</v>
      </c>
      <c r="J6" s="250">
        <v>0</v>
      </c>
    </row>
    <row r="7" spans="1:10" ht="24" customHeight="1" x14ac:dyDescent="0.3">
      <c r="A7" s="33" t="s">
        <v>17</v>
      </c>
      <c r="B7" s="251">
        <v>33200</v>
      </c>
      <c r="C7" s="252">
        <v>3200</v>
      </c>
      <c r="D7" s="252">
        <v>29600</v>
      </c>
      <c r="E7" s="252">
        <v>400</v>
      </c>
      <c r="F7" s="252">
        <v>0</v>
      </c>
      <c r="G7" s="252">
        <v>0</v>
      </c>
      <c r="H7" s="252">
        <v>33200</v>
      </c>
      <c r="I7" s="252">
        <v>0</v>
      </c>
      <c r="J7" s="253">
        <v>0</v>
      </c>
    </row>
    <row r="8" spans="1:10" ht="24" customHeight="1" x14ac:dyDescent="0.3">
      <c r="A8" s="33" t="s">
        <v>18</v>
      </c>
      <c r="B8" s="254">
        <v>32000</v>
      </c>
      <c r="C8" s="255">
        <v>8080</v>
      </c>
      <c r="D8" s="255">
        <v>23920</v>
      </c>
      <c r="E8" s="255">
        <v>0</v>
      </c>
      <c r="F8" s="255">
        <v>0</v>
      </c>
      <c r="G8" s="255">
        <v>0</v>
      </c>
      <c r="H8" s="255">
        <v>32000</v>
      </c>
      <c r="I8" s="255">
        <v>0</v>
      </c>
      <c r="J8" s="256">
        <v>0</v>
      </c>
    </row>
    <row r="9" spans="1:10" ht="24" customHeight="1" x14ac:dyDescent="0.3">
      <c r="A9" s="33" t="s">
        <v>19</v>
      </c>
      <c r="B9" s="254">
        <v>24680</v>
      </c>
      <c r="C9" s="255">
        <v>3080</v>
      </c>
      <c r="D9" s="255">
        <v>20000</v>
      </c>
      <c r="E9" s="255">
        <v>1600</v>
      </c>
      <c r="F9" s="255">
        <v>0</v>
      </c>
      <c r="G9" s="255">
        <v>0</v>
      </c>
      <c r="H9" s="255">
        <v>24680</v>
      </c>
      <c r="I9" s="255">
        <v>0</v>
      </c>
      <c r="J9" s="256">
        <v>0</v>
      </c>
    </row>
    <row r="10" spans="1:10" ht="24" customHeight="1" x14ac:dyDescent="0.3">
      <c r="A10" s="34" t="s">
        <v>20</v>
      </c>
      <c r="B10" s="257">
        <v>49200</v>
      </c>
      <c r="C10" s="258">
        <v>3600</v>
      </c>
      <c r="D10" s="258">
        <v>44920</v>
      </c>
      <c r="E10" s="258">
        <v>680</v>
      </c>
      <c r="F10" s="258">
        <v>0</v>
      </c>
      <c r="G10" s="258">
        <v>0</v>
      </c>
      <c r="H10" s="258">
        <v>49200</v>
      </c>
      <c r="I10" s="258">
        <v>0</v>
      </c>
      <c r="J10" s="259">
        <v>0</v>
      </c>
    </row>
    <row r="11" spans="1:10" ht="24" customHeight="1" x14ac:dyDescent="0.3">
      <c r="A11" s="34" t="s">
        <v>21</v>
      </c>
      <c r="B11" s="35">
        <f>SUM(C11:G11)</f>
        <v>89600</v>
      </c>
      <c r="C11" s="29">
        <v>39200</v>
      </c>
      <c r="D11" s="29">
        <v>50400</v>
      </c>
      <c r="E11" s="29">
        <v>0</v>
      </c>
      <c r="F11" s="29">
        <v>0</v>
      </c>
      <c r="G11" s="29">
        <v>0</v>
      </c>
      <c r="H11" s="29">
        <f>B11</f>
        <v>89600</v>
      </c>
      <c r="I11" s="29">
        <v>0</v>
      </c>
      <c r="J11" s="29">
        <v>0</v>
      </c>
    </row>
    <row r="12" spans="1:10" x14ac:dyDescent="0.3">
      <c r="A12" s="2" t="s">
        <v>47</v>
      </c>
      <c r="B12" s="2"/>
      <c r="C12" s="2"/>
      <c r="D12" s="2"/>
      <c r="E12" s="2"/>
      <c r="F12" s="2"/>
      <c r="G12" s="2"/>
      <c r="H12" s="2"/>
      <c r="I12" s="2"/>
      <c r="J12" s="2"/>
    </row>
  </sheetData>
  <mergeCells count="4"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/>
  </sheetViews>
  <sheetFormatPr defaultRowHeight="16.5" x14ac:dyDescent="0.3"/>
  <cols>
    <col min="1" max="16" width="12.625" customWidth="1"/>
  </cols>
  <sheetData>
    <row r="1" spans="1:16" ht="18.75" x14ac:dyDescent="0.3">
      <c r="A1" s="37" t="s">
        <v>48</v>
      </c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</row>
    <row r="2" spans="1:16" x14ac:dyDescent="0.15">
      <c r="A2" s="358" t="s">
        <v>49</v>
      </c>
      <c r="B2" s="358"/>
      <c r="C2" s="4"/>
      <c r="D2" s="6" t="s">
        <v>1</v>
      </c>
      <c r="E2" s="6" t="s">
        <v>1</v>
      </c>
      <c r="F2" s="4"/>
      <c r="G2" s="4"/>
      <c r="H2" s="4"/>
      <c r="I2" s="4"/>
      <c r="J2" s="4"/>
      <c r="K2" s="4"/>
      <c r="L2" s="4"/>
      <c r="M2" s="4"/>
      <c r="N2" s="4"/>
      <c r="O2" s="6" t="s">
        <v>50</v>
      </c>
      <c r="P2" s="6" t="s">
        <v>1</v>
      </c>
    </row>
    <row r="3" spans="1:16" ht="24" customHeight="1" x14ac:dyDescent="0.3">
      <c r="A3" s="359" t="s">
        <v>51</v>
      </c>
      <c r="B3" s="357" t="s">
        <v>52</v>
      </c>
      <c r="C3" s="357"/>
      <c r="D3" s="357"/>
      <c r="E3" s="357" t="s">
        <v>53</v>
      </c>
      <c r="F3" s="357"/>
      <c r="G3" s="357"/>
      <c r="H3" s="357" t="s">
        <v>54</v>
      </c>
      <c r="I3" s="357"/>
      <c r="J3" s="357"/>
      <c r="K3" s="357" t="s">
        <v>55</v>
      </c>
      <c r="L3" s="357"/>
      <c r="M3" s="357"/>
      <c r="N3" s="357" t="s">
        <v>56</v>
      </c>
      <c r="O3" s="357"/>
      <c r="P3" s="354"/>
    </row>
    <row r="4" spans="1:16" ht="24" customHeight="1" x14ac:dyDescent="0.3">
      <c r="A4" s="357"/>
      <c r="B4" s="227" t="s">
        <v>57</v>
      </c>
      <c r="C4" s="227" t="s">
        <v>58</v>
      </c>
      <c r="D4" s="227" t="s">
        <v>59</v>
      </c>
      <c r="E4" s="227" t="s">
        <v>57</v>
      </c>
      <c r="F4" s="227" t="s">
        <v>58</v>
      </c>
      <c r="G4" s="227" t="s">
        <v>59</v>
      </c>
      <c r="H4" s="227" t="s">
        <v>57</v>
      </c>
      <c r="I4" s="227" t="s">
        <v>58</v>
      </c>
      <c r="J4" s="227" t="s">
        <v>59</v>
      </c>
      <c r="K4" s="227" t="s">
        <v>57</v>
      </c>
      <c r="L4" s="227" t="s">
        <v>58</v>
      </c>
      <c r="M4" s="227" t="s">
        <v>59</v>
      </c>
      <c r="N4" s="227" t="s">
        <v>57</v>
      </c>
      <c r="O4" s="227" t="s">
        <v>58</v>
      </c>
      <c r="P4" s="24" t="s">
        <v>59</v>
      </c>
    </row>
    <row r="5" spans="1:16" ht="24" customHeight="1" x14ac:dyDescent="0.3">
      <c r="A5" s="38" t="s">
        <v>16</v>
      </c>
      <c r="B5" s="39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</row>
    <row r="6" spans="1:16" ht="24" customHeight="1" x14ac:dyDescent="0.3">
      <c r="A6" s="38" t="s">
        <v>17</v>
      </c>
      <c r="B6" s="39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</row>
    <row r="7" spans="1:16" ht="24" customHeight="1" x14ac:dyDescent="0.3">
      <c r="A7" s="38" t="s">
        <v>18</v>
      </c>
      <c r="B7" s="39">
        <f>SUM(E7+H7+K7+N7)</f>
        <v>0</v>
      </c>
      <c r="C7" s="40">
        <f>SUM(F7+I7+L7+O7)</f>
        <v>0</v>
      </c>
      <c r="D7" s="40">
        <f>SUM(G7+J7+M7+P7)</f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</row>
    <row r="8" spans="1:16" ht="24" customHeight="1" x14ac:dyDescent="0.3">
      <c r="A8" s="38" t="s">
        <v>19</v>
      </c>
      <c r="B8" s="39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</row>
    <row r="9" spans="1:16" ht="24" customHeight="1" x14ac:dyDescent="0.3">
      <c r="A9" s="38" t="s">
        <v>20</v>
      </c>
      <c r="B9" s="41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6" ht="24" customHeight="1" x14ac:dyDescent="0.3">
      <c r="A10" s="38" t="s">
        <v>21</v>
      </c>
      <c r="B10" s="41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6" x14ac:dyDescent="0.15">
      <c r="A11" s="43" t="s">
        <v>47</v>
      </c>
      <c r="B11" s="21"/>
      <c r="C11" s="21"/>
      <c r="D11" s="21"/>
      <c r="E11" s="21"/>
      <c r="F11" s="21"/>
      <c r="G11" s="21"/>
      <c r="H11" s="21"/>
      <c r="I11" s="4"/>
      <c r="J11" s="4"/>
      <c r="K11" s="4"/>
      <c r="L11" s="4"/>
      <c r="M11" s="4"/>
      <c r="N11" s="4"/>
      <c r="O11" s="4"/>
      <c r="P11" s="4"/>
    </row>
  </sheetData>
  <mergeCells count="7">
    <mergeCell ref="N3:P3"/>
    <mergeCell ref="A2:B2"/>
    <mergeCell ref="A3:A4"/>
    <mergeCell ref="B3:D3"/>
    <mergeCell ref="E3:G3"/>
    <mergeCell ref="H3:J3"/>
    <mergeCell ref="K3:M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6.5" x14ac:dyDescent="0.3"/>
  <cols>
    <col min="1" max="19" width="11.875" customWidth="1"/>
  </cols>
  <sheetData>
    <row r="1" spans="1:19" ht="18.75" x14ac:dyDescent="0.3">
      <c r="A1" s="37" t="s">
        <v>60</v>
      </c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1" t="s">
        <v>61</v>
      </c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.75" customHeight="1" x14ac:dyDescent="0.3">
      <c r="A4" s="357" t="s">
        <v>35</v>
      </c>
      <c r="B4" s="359" t="s">
        <v>62</v>
      </c>
      <c r="C4" s="353" t="s">
        <v>63</v>
      </c>
      <c r="D4" s="357"/>
      <c r="E4" s="357"/>
      <c r="F4" s="357"/>
      <c r="G4" s="359" t="s">
        <v>64</v>
      </c>
      <c r="H4" s="353" t="s">
        <v>65</v>
      </c>
      <c r="I4" s="357"/>
      <c r="J4" s="357"/>
      <c r="K4" s="353" t="s">
        <v>66</v>
      </c>
      <c r="L4" s="357"/>
      <c r="M4" s="357"/>
      <c r="N4" s="353" t="s">
        <v>67</v>
      </c>
      <c r="O4" s="357"/>
      <c r="P4" s="357"/>
      <c r="Q4" s="357"/>
      <c r="R4" s="359" t="s">
        <v>68</v>
      </c>
      <c r="S4" s="360" t="s">
        <v>69</v>
      </c>
    </row>
    <row r="5" spans="1:19" ht="24.75" customHeight="1" x14ac:dyDescent="0.3">
      <c r="A5" s="357"/>
      <c r="B5" s="357"/>
      <c r="C5" s="361"/>
      <c r="D5" s="357" t="s">
        <v>70</v>
      </c>
      <c r="E5" s="357" t="s">
        <v>71</v>
      </c>
      <c r="F5" s="357" t="s">
        <v>72</v>
      </c>
      <c r="G5" s="357"/>
      <c r="H5" s="361"/>
      <c r="I5" s="357" t="s">
        <v>73</v>
      </c>
      <c r="J5" s="357" t="s">
        <v>74</v>
      </c>
      <c r="K5" s="361"/>
      <c r="L5" s="357" t="s">
        <v>73</v>
      </c>
      <c r="M5" s="357" t="s">
        <v>74</v>
      </c>
      <c r="N5" s="361"/>
      <c r="O5" s="359" t="s">
        <v>75</v>
      </c>
      <c r="P5" s="357" t="s">
        <v>76</v>
      </c>
      <c r="Q5" s="359" t="s">
        <v>77</v>
      </c>
      <c r="R5" s="357"/>
      <c r="S5" s="354"/>
    </row>
    <row r="6" spans="1:19" ht="24.75" customHeight="1" x14ac:dyDescent="0.3">
      <c r="A6" s="357"/>
      <c r="B6" s="357"/>
      <c r="C6" s="362"/>
      <c r="D6" s="357"/>
      <c r="E6" s="357"/>
      <c r="F6" s="357"/>
      <c r="G6" s="357"/>
      <c r="H6" s="362"/>
      <c r="I6" s="357"/>
      <c r="J6" s="357"/>
      <c r="K6" s="362"/>
      <c r="L6" s="357"/>
      <c r="M6" s="357"/>
      <c r="N6" s="362"/>
      <c r="O6" s="357"/>
      <c r="P6" s="357"/>
      <c r="Q6" s="357"/>
      <c r="R6" s="357"/>
      <c r="S6" s="354"/>
    </row>
    <row r="7" spans="1:19" ht="24.75" customHeight="1" x14ac:dyDescent="0.3">
      <c r="A7" s="33" t="s">
        <v>16</v>
      </c>
      <c r="B7" s="260">
        <v>424</v>
      </c>
      <c r="C7" s="261">
        <v>157</v>
      </c>
      <c r="D7" s="261">
        <v>82</v>
      </c>
      <c r="E7" s="261">
        <v>67</v>
      </c>
      <c r="F7" s="261">
        <v>8</v>
      </c>
      <c r="G7" s="237">
        <v>5</v>
      </c>
      <c r="H7" s="261">
        <v>65</v>
      </c>
      <c r="I7" s="261">
        <v>57</v>
      </c>
      <c r="J7" s="261">
        <v>8</v>
      </c>
      <c r="K7" s="261">
        <v>274</v>
      </c>
      <c r="L7" s="261">
        <v>231</v>
      </c>
      <c r="M7" s="261">
        <v>43</v>
      </c>
      <c r="N7" s="261">
        <v>13</v>
      </c>
      <c r="O7" s="261">
        <v>6</v>
      </c>
      <c r="P7" s="261">
        <v>6</v>
      </c>
      <c r="Q7" s="261">
        <v>1</v>
      </c>
      <c r="R7" s="237">
        <v>1</v>
      </c>
      <c r="S7" s="262">
        <v>16</v>
      </c>
    </row>
    <row r="8" spans="1:19" ht="24.75" customHeight="1" x14ac:dyDescent="0.3">
      <c r="A8" s="33" t="s">
        <v>78</v>
      </c>
      <c r="B8" s="263">
        <v>404</v>
      </c>
      <c r="C8" s="264">
        <f>SUM(D8:F8)</f>
        <v>146</v>
      </c>
      <c r="D8" s="264">
        <v>73</v>
      </c>
      <c r="E8" s="264">
        <v>65</v>
      </c>
      <c r="F8" s="264">
        <v>8</v>
      </c>
      <c r="G8" s="240">
        <v>4</v>
      </c>
      <c r="H8" s="264">
        <f>SUM(I8:J8)</f>
        <v>94</v>
      </c>
      <c r="I8" s="264">
        <v>62</v>
      </c>
      <c r="J8" s="264">
        <v>32</v>
      </c>
      <c r="K8" s="264">
        <f>SUM(L8:M8)</f>
        <v>258</v>
      </c>
      <c r="L8" s="264">
        <v>220</v>
      </c>
      <c r="M8" s="264">
        <v>38</v>
      </c>
      <c r="N8" s="264">
        <f>SUM(O8:Q8)</f>
        <v>15</v>
      </c>
      <c r="O8" s="264">
        <v>6</v>
      </c>
      <c r="P8" s="264">
        <v>8</v>
      </c>
      <c r="Q8" s="264">
        <v>1</v>
      </c>
      <c r="R8" s="240">
        <v>1</v>
      </c>
      <c r="S8" s="265">
        <v>22</v>
      </c>
    </row>
    <row r="9" spans="1:19" ht="24.75" customHeight="1" x14ac:dyDescent="0.3">
      <c r="A9" s="33" t="s">
        <v>18</v>
      </c>
      <c r="B9" s="242">
        <v>390</v>
      </c>
      <c r="C9" s="243">
        <v>185</v>
      </c>
      <c r="D9" s="243">
        <v>93</v>
      </c>
      <c r="E9" s="243">
        <v>78</v>
      </c>
      <c r="F9" s="243">
        <v>14</v>
      </c>
      <c r="G9" s="243">
        <v>26</v>
      </c>
      <c r="H9" s="243">
        <v>93</v>
      </c>
      <c r="I9" s="243">
        <v>60</v>
      </c>
      <c r="J9" s="243">
        <v>33</v>
      </c>
      <c r="K9" s="243">
        <v>267</v>
      </c>
      <c r="L9" s="243">
        <v>218</v>
      </c>
      <c r="M9" s="243">
        <v>49</v>
      </c>
      <c r="N9" s="243">
        <v>15</v>
      </c>
      <c r="O9" s="243">
        <v>6</v>
      </c>
      <c r="P9" s="243">
        <v>8</v>
      </c>
      <c r="Q9" s="243">
        <v>1</v>
      </c>
      <c r="R9" s="243">
        <v>2</v>
      </c>
      <c r="S9" s="244">
        <v>21</v>
      </c>
    </row>
    <row r="10" spans="1:19" ht="24.75" customHeight="1" x14ac:dyDescent="0.3">
      <c r="A10" s="33" t="s">
        <v>19</v>
      </c>
      <c r="B10" s="242">
        <v>482</v>
      </c>
      <c r="C10" s="243">
        <v>188</v>
      </c>
      <c r="D10" s="243">
        <v>87</v>
      </c>
      <c r="E10" s="243">
        <v>91</v>
      </c>
      <c r="F10" s="243">
        <v>10</v>
      </c>
      <c r="G10" s="243">
        <v>7</v>
      </c>
      <c r="H10" s="243">
        <v>82</v>
      </c>
      <c r="I10" s="243">
        <v>73</v>
      </c>
      <c r="J10" s="243">
        <v>9</v>
      </c>
      <c r="K10" s="243">
        <v>371</v>
      </c>
      <c r="L10" s="243">
        <v>262</v>
      </c>
      <c r="M10" s="243">
        <v>109</v>
      </c>
      <c r="N10" s="243">
        <v>14</v>
      </c>
      <c r="O10" s="243">
        <v>5</v>
      </c>
      <c r="P10" s="243">
        <v>8</v>
      </c>
      <c r="Q10" s="243">
        <v>1</v>
      </c>
      <c r="R10" s="243">
        <v>0</v>
      </c>
      <c r="S10" s="244">
        <v>17</v>
      </c>
    </row>
    <row r="11" spans="1:19" ht="24.75" customHeight="1" x14ac:dyDescent="0.3">
      <c r="A11" s="34" t="s">
        <v>20</v>
      </c>
      <c r="B11" s="245">
        <v>368</v>
      </c>
      <c r="C11" s="246">
        <v>152</v>
      </c>
      <c r="D11" s="246">
        <v>75</v>
      </c>
      <c r="E11" s="246">
        <v>72</v>
      </c>
      <c r="F11" s="246">
        <v>5</v>
      </c>
      <c r="G11" s="246">
        <v>19</v>
      </c>
      <c r="H11" s="246">
        <v>61</v>
      </c>
      <c r="I11" s="246">
        <v>47</v>
      </c>
      <c r="J11" s="246">
        <v>14</v>
      </c>
      <c r="K11" s="246">
        <v>334</v>
      </c>
      <c r="L11" s="246">
        <v>292</v>
      </c>
      <c r="M11" s="246">
        <v>42</v>
      </c>
      <c r="N11" s="246">
        <v>14</v>
      </c>
      <c r="O11" s="246">
        <v>5</v>
      </c>
      <c r="P11" s="246">
        <v>8</v>
      </c>
      <c r="Q11" s="246">
        <v>1</v>
      </c>
      <c r="R11" s="246">
        <v>2</v>
      </c>
      <c r="S11" s="247">
        <v>16</v>
      </c>
    </row>
    <row r="12" spans="1:19" ht="24.75" customHeight="1" x14ac:dyDescent="0.3">
      <c r="A12" s="34" t="s">
        <v>21</v>
      </c>
      <c r="B12" s="35">
        <v>408</v>
      </c>
      <c r="C12" s="29">
        <v>168</v>
      </c>
      <c r="D12" s="29">
        <v>80</v>
      </c>
      <c r="E12" s="29">
        <v>84</v>
      </c>
      <c r="F12" s="29">
        <v>4</v>
      </c>
      <c r="G12" s="29">
        <v>6</v>
      </c>
      <c r="H12" s="29">
        <v>61</v>
      </c>
      <c r="I12" s="29">
        <v>59</v>
      </c>
      <c r="J12" s="29">
        <v>2</v>
      </c>
      <c r="K12" s="29">
        <v>361</v>
      </c>
      <c r="L12" s="29">
        <v>356</v>
      </c>
      <c r="M12" s="29">
        <v>5</v>
      </c>
      <c r="N12" s="29">
        <v>5</v>
      </c>
      <c r="O12" s="29">
        <v>2</v>
      </c>
      <c r="P12" s="29">
        <v>3</v>
      </c>
      <c r="Q12" s="29">
        <v>0</v>
      </c>
      <c r="R12" s="29">
        <v>0</v>
      </c>
      <c r="S12" s="29">
        <v>2</v>
      </c>
    </row>
    <row r="13" spans="1:19" x14ac:dyDescent="0.15">
      <c r="A13" s="43" t="s">
        <v>47</v>
      </c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3">
    <mergeCell ref="O5:O6"/>
    <mergeCell ref="P5:P6"/>
    <mergeCell ref="A4:A6"/>
    <mergeCell ref="B4:B6"/>
    <mergeCell ref="C4:F4"/>
    <mergeCell ref="G4:G6"/>
    <mergeCell ref="H4:J4"/>
    <mergeCell ref="Q5:Q6"/>
    <mergeCell ref="N4:Q4"/>
    <mergeCell ref="R4:R6"/>
    <mergeCell ref="S4:S6"/>
    <mergeCell ref="C5:C6"/>
    <mergeCell ref="D5:D6"/>
    <mergeCell ref="E5:E6"/>
    <mergeCell ref="F5:F6"/>
    <mergeCell ref="H5:H6"/>
    <mergeCell ref="I5:I6"/>
    <mergeCell ref="J5:J6"/>
    <mergeCell ref="K4:M4"/>
    <mergeCell ref="K5:K6"/>
    <mergeCell ref="L5:L6"/>
    <mergeCell ref="M5:M6"/>
    <mergeCell ref="N5:N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defaultRowHeight="16.5" x14ac:dyDescent="0.3"/>
  <cols>
    <col min="1" max="29" width="8.25" customWidth="1"/>
  </cols>
  <sheetData>
    <row r="1" spans="1:29" ht="18.75" x14ac:dyDescent="0.3">
      <c r="A1" s="37" t="s">
        <v>79</v>
      </c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15">
      <c r="A2" s="7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4" customHeight="1" x14ac:dyDescent="0.3">
      <c r="A3" s="357" t="s">
        <v>4</v>
      </c>
      <c r="B3" s="357" t="s">
        <v>81</v>
      </c>
      <c r="C3" s="357"/>
      <c r="D3" s="357" t="s">
        <v>82</v>
      </c>
      <c r="E3" s="357"/>
      <c r="F3" s="357" t="s">
        <v>83</v>
      </c>
      <c r="G3" s="357"/>
      <c r="H3" s="357" t="s">
        <v>84</v>
      </c>
      <c r="I3" s="357"/>
      <c r="J3" s="357" t="s">
        <v>85</v>
      </c>
      <c r="K3" s="357"/>
      <c r="L3" s="357" t="s">
        <v>86</v>
      </c>
      <c r="M3" s="357"/>
      <c r="N3" s="357" t="s">
        <v>87</v>
      </c>
      <c r="O3" s="357"/>
      <c r="P3" s="357" t="s">
        <v>88</v>
      </c>
      <c r="Q3" s="357"/>
      <c r="R3" s="357" t="s">
        <v>89</v>
      </c>
      <c r="S3" s="357"/>
      <c r="T3" s="357" t="s">
        <v>90</v>
      </c>
      <c r="U3" s="357"/>
      <c r="V3" s="357" t="s">
        <v>91</v>
      </c>
      <c r="W3" s="357"/>
      <c r="X3" s="357" t="s">
        <v>92</v>
      </c>
      <c r="Y3" s="357"/>
      <c r="Z3" s="357" t="s">
        <v>93</v>
      </c>
      <c r="AA3" s="357"/>
      <c r="AB3" s="357" t="s">
        <v>94</v>
      </c>
      <c r="AC3" s="354"/>
    </row>
    <row r="4" spans="1:29" ht="24" customHeight="1" x14ac:dyDescent="0.3">
      <c r="A4" s="357"/>
      <c r="B4" s="227" t="s">
        <v>95</v>
      </c>
      <c r="C4" s="227" t="s">
        <v>96</v>
      </c>
      <c r="D4" s="227" t="s">
        <v>95</v>
      </c>
      <c r="E4" s="227" t="s">
        <v>96</v>
      </c>
      <c r="F4" s="227" t="s">
        <v>95</v>
      </c>
      <c r="G4" s="227" t="s">
        <v>96</v>
      </c>
      <c r="H4" s="227" t="s">
        <v>95</v>
      </c>
      <c r="I4" s="227" t="s">
        <v>96</v>
      </c>
      <c r="J4" s="227" t="s">
        <v>95</v>
      </c>
      <c r="K4" s="227" t="s">
        <v>96</v>
      </c>
      <c r="L4" s="227" t="s">
        <v>95</v>
      </c>
      <c r="M4" s="227" t="s">
        <v>96</v>
      </c>
      <c r="N4" s="227" t="s">
        <v>95</v>
      </c>
      <c r="O4" s="227" t="s">
        <v>96</v>
      </c>
      <c r="P4" s="227" t="s">
        <v>95</v>
      </c>
      <c r="Q4" s="227" t="s">
        <v>96</v>
      </c>
      <c r="R4" s="227" t="s">
        <v>95</v>
      </c>
      <c r="S4" s="227" t="s">
        <v>96</v>
      </c>
      <c r="T4" s="227" t="s">
        <v>95</v>
      </c>
      <c r="U4" s="227" t="s">
        <v>96</v>
      </c>
      <c r="V4" s="227" t="s">
        <v>95</v>
      </c>
      <c r="W4" s="227" t="s">
        <v>96</v>
      </c>
      <c r="X4" s="227" t="s">
        <v>95</v>
      </c>
      <c r="Y4" s="227" t="s">
        <v>96</v>
      </c>
      <c r="Z4" s="227" t="s">
        <v>95</v>
      </c>
      <c r="AA4" s="227" t="s">
        <v>96</v>
      </c>
      <c r="AB4" s="227" t="s">
        <v>95</v>
      </c>
      <c r="AC4" s="24" t="s">
        <v>97</v>
      </c>
    </row>
    <row r="5" spans="1:29" ht="24" customHeight="1" x14ac:dyDescent="0.3">
      <c r="A5" s="25" t="s">
        <v>16</v>
      </c>
      <c r="B5" s="15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</row>
    <row r="6" spans="1:29" ht="24" customHeight="1" x14ac:dyDescent="0.3">
      <c r="A6" s="25" t="s">
        <v>17</v>
      </c>
      <c r="B6" s="15">
        <v>105</v>
      </c>
      <c r="C6" s="16">
        <v>3294</v>
      </c>
      <c r="D6" s="16">
        <v>1</v>
      </c>
      <c r="E6" s="16">
        <v>33</v>
      </c>
      <c r="F6" s="16">
        <v>7</v>
      </c>
      <c r="G6" s="16">
        <v>337</v>
      </c>
      <c r="H6" s="16">
        <v>30</v>
      </c>
      <c r="I6" s="16">
        <v>3360</v>
      </c>
      <c r="J6" s="16">
        <v>1</v>
      </c>
      <c r="K6" s="16">
        <v>9</v>
      </c>
      <c r="L6" s="16">
        <v>0</v>
      </c>
      <c r="M6" s="16">
        <v>0</v>
      </c>
      <c r="N6" s="16">
        <v>0</v>
      </c>
      <c r="O6" s="16">
        <v>0</v>
      </c>
      <c r="P6" s="16">
        <v>1</v>
      </c>
      <c r="Q6" s="16">
        <v>12</v>
      </c>
      <c r="R6" s="16" t="s">
        <v>98</v>
      </c>
      <c r="S6" s="16" t="s">
        <v>98</v>
      </c>
      <c r="T6" s="16">
        <v>3798</v>
      </c>
      <c r="U6" s="16">
        <v>6100</v>
      </c>
      <c r="V6" s="16">
        <v>5</v>
      </c>
      <c r="W6" s="16">
        <v>1000</v>
      </c>
      <c r="X6" s="16">
        <v>0</v>
      </c>
      <c r="Y6" s="16">
        <v>0</v>
      </c>
      <c r="Z6" s="16">
        <v>1</v>
      </c>
      <c r="AA6" s="16">
        <v>1</v>
      </c>
      <c r="AB6" s="16">
        <v>31</v>
      </c>
      <c r="AC6" s="16">
        <v>5135</v>
      </c>
    </row>
    <row r="7" spans="1:29" ht="24" customHeight="1" x14ac:dyDescent="0.3">
      <c r="A7" s="45" t="s">
        <v>18</v>
      </c>
      <c r="B7" s="15">
        <v>95</v>
      </c>
      <c r="C7" s="16">
        <v>3120</v>
      </c>
      <c r="D7" s="16">
        <v>1</v>
      </c>
      <c r="E7" s="16">
        <v>30</v>
      </c>
      <c r="F7" s="16">
        <v>6</v>
      </c>
      <c r="G7" s="16">
        <v>224</v>
      </c>
      <c r="H7" s="16">
        <v>30</v>
      </c>
      <c r="I7" s="16">
        <v>2875</v>
      </c>
      <c r="J7" s="16">
        <v>1</v>
      </c>
      <c r="K7" s="16">
        <v>15</v>
      </c>
      <c r="L7" s="16">
        <v>0</v>
      </c>
      <c r="M7" s="16">
        <v>0</v>
      </c>
      <c r="N7" s="16">
        <v>0</v>
      </c>
      <c r="O7" s="16">
        <v>0</v>
      </c>
      <c r="P7" s="16">
        <v>1</v>
      </c>
      <c r="Q7" s="16">
        <v>12</v>
      </c>
      <c r="R7" s="16">
        <v>0</v>
      </c>
      <c r="S7" s="16">
        <v>0</v>
      </c>
      <c r="T7" s="16">
        <v>3939</v>
      </c>
      <c r="U7" s="16">
        <v>7210</v>
      </c>
      <c r="V7" s="16">
        <v>5</v>
      </c>
      <c r="W7" s="16">
        <v>15</v>
      </c>
      <c r="X7" s="16">
        <v>0</v>
      </c>
      <c r="Y7" s="16">
        <v>0</v>
      </c>
      <c r="Z7" s="16">
        <v>1</v>
      </c>
      <c r="AA7" s="16">
        <v>1</v>
      </c>
      <c r="AB7" s="16">
        <v>29</v>
      </c>
      <c r="AC7" s="16">
        <v>5050</v>
      </c>
    </row>
    <row r="8" spans="1:29" ht="24" customHeight="1" x14ac:dyDescent="0.3">
      <c r="A8" s="45" t="s">
        <v>19</v>
      </c>
      <c r="B8" s="15">
        <v>80</v>
      </c>
      <c r="C8" s="16">
        <v>3046</v>
      </c>
      <c r="D8" s="16">
        <v>0</v>
      </c>
      <c r="E8" s="16">
        <v>0</v>
      </c>
      <c r="F8" s="16">
        <v>3</v>
      </c>
      <c r="G8" s="16">
        <v>236</v>
      </c>
      <c r="H8" s="16">
        <v>28</v>
      </c>
      <c r="I8" s="16">
        <v>1348</v>
      </c>
      <c r="J8" s="16">
        <v>1</v>
      </c>
      <c r="K8" s="16">
        <v>10</v>
      </c>
      <c r="L8" s="16">
        <v>0</v>
      </c>
      <c r="M8" s="16">
        <v>0</v>
      </c>
      <c r="N8" s="16">
        <v>0</v>
      </c>
      <c r="O8" s="16">
        <v>0</v>
      </c>
      <c r="P8" s="16">
        <v>1</v>
      </c>
      <c r="Q8" s="16">
        <v>6</v>
      </c>
      <c r="R8" s="16">
        <v>3</v>
      </c>
      <c r="S8" s="16">
        <v>27</v>
      </c>
      <c r="T8" s="16">
        <v>4004</v>
      </c>
      <c r="U8" s="16">
        <v>5617</v>
      </c>
      <c r="V8" s="16">
        <v>3</v>
      </c>
      <c r="W8" s="16">
        <v>55</v>
      </c>
      <c r="X8" s="16">
        <v>0</v>
      </c>
      <c r="Y8" s="16">
        <v>0</v>
      </c>
      <c r="Z8" s="16">
        <v>0</v>
      </c>
      <c r="AA8" s="16">
        <v>0</v>
      </c>
      <c r="AB8" s="16">
        <v>29</v>
      </c>
      <c r="AC8" s="16">
        <v>3761</v>
      </c>
    </row>
    <row r="9" spans="1:29" ht="24" customHeight="1" x14ac:dyDescent="0.3">
      <c r="A9" s="46" t="s">
        <v>20</v>
      </c>
      <c r="B9" s="35">
        <v>78</v>
      </c>
      <c r="C9" s="29">
        <v>3222</v>
      </c>
      <c r="D9" s="29">
        <v>0</v>
      </c>
      <c r="E9" s="29">
        <v>0</v>
      </c>
      <c r="F9" s="29">
        <v>2</v>
      </c>
      <c r="G9" s="29">
        <v>130</v>
      </c>
      <c r="H9" s="29">
        <v>83</v>
      </c>
      <c r="I9" s="29">
        <v>2563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5835</v>
      </c>
      <c r="U9" s="29">
        <v>7965</v>
      </c>
      <c r="V9" s="29">
        <v>6</v>
      </c>
      <c r="W9" s="29">
        <v>78</v>
      </c>
      <c r="X9" s="29">
        <v>1</v>
      </c>
      <c r="Y9" s="29">
        <v>2</v>
      </c>
      <c r="Z9" s="29">
        <v>1</v>
      </c>
      <c r="AA9" s="29">
        <v>4</v>
      </c>
      <c r="AB9" s="29">
        <v>30</v>
      </c>
      <c r="AC9" s="29">
        <v>5995</v>
      </c>
    </row>
    <row r="10" spans="1:29" ht="24" customHeight="1" x14ac:dyDescent="0.3">
      <c r="A10" s="46" t="s">
        <v>21</v>
      </c>
      <c r="B10" s="35">
        <v>73</v>
      </c>
      <c r="C10" s="29">
        <v>3070</v>
      </c>
      <c r="D10" s="29">
        <v>0</v>
      </c>
      <c r="E10" s="29">
        <v>0</v>
      </c>
      <c r="F10" s="29">
        <v>2</v>
      </c>
      <c r="G10" s="29">
        <v>148</v>
      </c>
      <c r="H10" s="29">
        <v>99</v>
      </c>
      <c r="I10" s="29">
        <v>3364</v>
      </c>
      <c r="J10" s="29">
        <v>0</v>
      </c>
      <c r="K10" s="29">
        <v>0</v>
      </c>
      <c r="L10" s="29">
        <v>10</v>
      </c>
      <c r="M10" s="29">
        <v>206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6357</v>
      </c>
      <c r="U10" s="29">
        <v>8037</v>
      </c>
      <c r="V10" s="29">
        <v>2</v>
      </c>
      <c r="W10" s="29">
        <v>12</v>
      </c>
      <c r="X10" s="29">
        <v>1</v>
      </c>
      <c r="Y10" s="29">
        <v>1</v>
      </c>
      <c r="Z10" s="29">
        <v>0</v>
      </c>
      <c r="AA10" s="29">
        <v>0</v>
      </c>
      <c r="AB10" s="29">
        <v>35</v>
      </c>
      <c r="AC10" s="29">
        <v>6644</v>
      </c>
    </row>
    <row r="11" spans="1:29" x14ac:dyDescent="0.3">
      <c r="A11" s="7" t="s">
        <v>99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</sheetData>
  <mergeCells count="15">
    <mergeCell ref="J3:K3"/>
    <mergeCell ref="A3:A4"/>
    <mergeCell ref="B3:C3"/>
    <mergeCell ref="D3:E3"/>
    <mergeCell ref="F3:G3"/>
    <mergeCell ref="H3:I3"/>
    <mergeCell ref="X3:Y3"/>
    <mergeCell ref="Z3:AA3"/>
    <mergeCell ref="AB3:AC3"/>
    <mergeCell ref="L3:M3"/>
    <mergeCell ref="N3:O3"/>
    <mergeCell ref="P3:Q3"/>
    <mergeCell ref="R3:S3"/>
    <mergeCell ref="T3:U3"/>
    <mergeCell ref="V3:W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E1"/>
    </sheetView>
  </sheetViews>
  <sheetFormatPr defaultRowHeight="16.5" x14ac:dyDescent="0.3"/>
  <cols>
    <col min="1" max="13" width="13.375" customWidth="1"/>
  </cols>
  <sheetData>
    <row r="1" spans="1:13" x14ac:dyDescent="0.3">
      <c r="A1" s="367" t="s">
        <v>100</v>
      </c>
      <c r="B1" s="367"/>
      <c r="C1" s="367"/>
      <c r="D1" s="367"/>
      <c r="E1" s="367"/>
      <c r="F1" s="2"/>
      <c r="G1" s="2"/>
      <c r="H1" s="2"/>
      <c r="I1" s="2"/>
      <c r="J1" s="2"/>
      <c r="K1" s="2"/>
      <c r="L1" s="2"/>
      <c r="M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1" t="s">
        <v>101</v>
      </c>
      <c r="B3" s="2"/>
      <c r="C3" s="2"/>
      <c r="D3" s="2"/>
      <c r="E3" s="2"/>
      <c r="F3" s="1" t="s">
        <v>1</v>
      </c>
      <c r="G3" s="2"/>
      <c r="H3" s="2"/>
      <c r="I3" s="2"/>
      <c r="J3" s="2"/>
      <c r="K3" s="2"/>
      <c r="L3" s="2"/>
      <c r="M3" s="2"/>
    </row>
    <row r="4" spans="1:13" ht="24" customHeight="1" x14ac:dyDescent="0.3">
      <c r="A4" s="353" t="s">
        <v>35</v>
      </c>
      <c r="B4" s="366" t="s">
        <v>102</v>
      </c>
      <c r="C4" s="366" t="s">
        <v>103</v>
      </c>
      <c r="D4" s="366" t="s">
        <v>104</v>
      </c>
      <c r="E4" s="366" t="s">
        <v>105</v>
      </c>
      <c r="F4" s="366" t="s">
        <v>106</v>
      </c>
      <c r="G4" s="353" t="s">
        <v>107</v>
      </c>
      <c r="H4" s="353" t="s">
        <v>108</v>
      </c>
      <c r="I4" s="353" t="s">
        <v>109</v>
      </c>
      <c r="J4" s="366" t="s">
        <v>110</v>
      </c>
      <c r="K4" s="353" t="s">
        <v>111</v>
      </c>
      <c r="L4" s="353" t="s">
        <v>112</v>
      </c>
      <c r="M4" s="364" t="s">
        <v>113</v>
      </c>
    </row>
    <row r="5" spans="1:13" ht="24" customHeight="1" x14ac:dyDescent="0.3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5"/>
    </row>
    <row r="6" spans="1:13" ht="24" customHeight="1" x14ac:dyDescent="0.3">
      <c r="A6" s="33" t="s">
        <v>16</v>
      </c>
      <c r="B6" s="236">
        <v>330</v>
      </c>
      <c r="C6" s="237">
        <v>400</v>
      </c>
      <c r="D6" s="237">
        <v>190</v>
      </c>
      <c r="E6" s="237">
        <v>0</v>
      </c>
      <c r="F6" s="237">
        <v>0</v>
      </c>
      <c r="G6" s="237">
        <v>48000</v>
      </c>
      <c r="H6" s="237">
        <v>1722</v>
      </c>
      <c r="I6" s="237">
        <v>307</v>
      </c>
      <c r="J6" s="237">
        <v>170</v>
      </c>
      <c r="K6" s="237">
        <v>1500</v>
      </c>
      <c r="L6" s="237">
        <v>0</v>
      </c>
      <c r="M6" s="238">
        <v>489</v>
      </c>
    </row>
    <row r="7" spans="1:13" ht="24" customHeight="1" x14ac:dyDescent="0.3">
      <c r="A7" s="33" t="s">
        <v>17</v>
      </c>
      <c r="B7" s="239">
        <v>320</v>
      </c>
      <c r="C7" s="240">
        <v>397</v>
      </c>
      <c r="D7" s="240">
        <v>50</v>
      </c>
      <c r="E7" s="240">
        <v>0</v>
      </c>
      <c r="F7" s="240">
        <v>0</v>
      </c>
      <c r="G7" s="240">
        <v>6000</v>
      </c>
      <c r="H7" s="240">
        <v>1784</v>
      </c>
      <c r="I7" s="240">
        <v>705</v>
      </c>
      <c r="J7" s="240">
        <v>502</v>
      </c>
      <c r="K7" s="240">
        <v>1000</v>
      </c>
      <c r="L7" s="240">
        <v>1000</v>
      </c>
      <c r="M7" s="241">
        <v>8317</v>
      </c>
    </row>
    <row r="8" spans="1:13" ht="24" customHeight="1" x14ac:dyDescent="0.3">
      <c r="A8" s="33" t="s">
        <v>18</v>
      </c>
      <c r="B8" s="242">
        <v>360</v>
      </c>
      <c r="C8" s="243">
        <v>456</v>
      </c>
      <c r="D8" s="243">
        <v>80</v>
      </c>
      <c r="E8" s="243">
        <v>0</v>
      </c>
      <c r="F8" s="243">
        <v>0</v>
      </c>
      <c r="G8" s="243">
        <v>18000</v>
      </c>
      <c r="H8" s="243">
        <v>1403</v>
      </c>
      <c r="I8" s="243">
        <v>795</v>
      </c>
      <c r="J8" s="243">
        <v>573</v>
      </c>
      <c r="K8" s="243">
        <v>1120</v>
      </c>
      <c r="L8" s="243">
        <v>1120</v>
      </c>
      <c r="M8" s="244">
        <v>10174</v>
      </c>
    </row>
    <row r="9" spans="1:13" ht="24" customHeight="1" x14ac:dyDescent="0.3">
      <c r="A9" s="33" t="s">
        <v>19</v>
      </c>
      <c r="B9" s="266">
        <v>360</v>
      </c>
      <c r="C9" s="267">
        <v>456</v>
      </c>
      <c r="D9" s="267">
        <v>80</v>
      </c>
      <c r="E9" s="267">
        <v>0</v>
      </c>
      <c r="F9" s="267">
        <v>0</v>
      </c>
      <c r="G9" s="267">
        <v>20000</v>
      </c>
      <c r="H9" s="267">
        <v>1447</v>
      </c>
      <c r="I9" s="267">
        <v>795</v>
      </c>
      <c r="J9" s="267">
        <v>573</v>
      </c>
      <c r="K9" s="267">
        <v>1120</v>
      </c>
      <c r="L9" s="267">
        <v>1120</v>
      </c>
      <c r="M9" s="268">
        <v>19841</v>
      </c>
    </row>
    <row r="10" spans="1:13" ht="24" customHeight="1" x14ac:dyDescent="0.3">
      <c r="A10" s="34" t="s">
        <v>20</v>
      </c>
      <c r="B10" s="245">
        <v>420</v>
      </c>
      <c r="C10" s="246">
        <v>530</v>
      </c>
      <c r="D10" s="246">
        <v>60</v>
      </c>
      <c r="E10" s="246">
        <v>0</v>
      </c>
      <c r="F10" s="246">
        <v>0</v>
      </c>
      <c r="G10" s="246">
        <v>16000</v>
      </c>
      <c r="H10" s="246">
        <v>1900</v>
      </c>
      <c r="I10" s="246">
        <v>927</v>
      </c>
      <c r="J10" s="246">
        <v>678</v>
      </c>
      <c r="K10" s="246">
        <v>500</v>
      </c>
      <c r="L10" s="246">
        <v>500</v>
      </c>
      <c r="M10" s="247">
        <v>18915</v>
      </c>
    </row>
    <row r="11" spans="1:13" ht="24" customHeight="1" x14ac:dyDescent="0.3">
      <c r="A11" s="34" t="s">
        <v>21</v>
      </c>
      <c r="B11" s="35">
        <v>420</v>
      </c>
      <c r="C11" s="29">
        <v>530</v>
      </c>
      <c r="D11" s="29">
        <v>50</v>
      </c>
      <c r="E11" s="29">
        <v>0</v>
      </c>
      <c r="F11" s="29">
        <v>0</v>
      </c>
      <c r="G11" s="29">
        <v>160000</v>
      </c>
      <c r="H11" s="29">
        <v>1900</v>
      </c>
      <c r="I11" s="29">
        <v>927</v>
      </c>
      <c r="J11" s="29">
        <v>678</v>
      </c>
      <c r="K11" s="29">
        <v>540</v>
      </c>
      <c r="L11" s="29">
        <v>540</v>
      </c>
      <c r="M11" s="29">
        <v>15174</v>
      </c>
    </row>
    <row r="12" spans="1:13" x14ac:dyDescent="0.3">
      <c r="A12" s="2" t="s">
        <v>47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</sheetData>
  <mergeCells count="14">
    <mergeCell ref="A1:E1"/>
    <mergeCell ref="A4:A5"/>
    <mergeCell ref="B4:B5"/>
    <mergeCell ref="C4:C5"/>
    <mergeCell ref="D4:D5"/>
    <mergeCell ref="E4:E5"/>
    <mergeCell ref="L4:L5"/>
    <mergeCell ref="M4:M5"/>
    <mergeCell ref="F4:F5"/>
    <mergeCell ref="G4:G5"/>
    <mergeCell ref="H4:H5"/>
    <mergeCell ref="I4:I5"/>
    <mergeCell ref="J4:J5"/>
    <mergeCell ref="K4:K5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6.5" x14ac:dyDescent="0.3"/>
  <cols>
    <col min="1" max="1" width="15" customWidth="1"/>
    <col min="2" max="12" width="10.625" customWidth="1"/>
  </cols>
  <sheetData>
    <row r="1" spans="1:12" ht="18.75" x14ac:dyDescent="0.3">
      <c r="A1" s="49" t="s">
        <v>114</v>
      </c>
      <c r="B1" s="2"/>
      <c r="C1" s="2"/>
      <c r="D1" s="2"/>
      <c r="E1" s="2"/>
      <c r="F1" s="2"/>
      <c r="G1" s="50"/>
      <c r="H1" s="50"/>
      <c r="I1" s="2"/>
      <c r="J1" s="2"/>
      <c r="K1" s="1" t="s">
        <v>1</v>
      </c>
      <c r="L1" s="1" t="s">
        <v>1</v>
      </c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51" t="s">
        <v>115</v>
      </c>
      <c r="B3" s="51"/>
      <c r="C3" s="51"/>
      <c r="D3" s="51"/>
      <c r="E3" s="51"/>
      <c r="F3" s="52"/>
      <c r="G3" s="52"/>
      <c r="H3" s="52"/>
      <c r="I3" s="52"/>
      <c r="J3" s="51" t="s">
        <v>1</v>
      </c>
      <c r="K3" s="52"/>
      <c r="L3" s="52"/>
    </row>
    <row r="4" spans="1:12" ht="24" customHeight="1" x14ac:dyDescent="0.3">
      <c r="A4" s="368" t="s">
        <v>35</v>
      </c>
      <c r="B4" s="369" t="s">
        <v>116</v>
      </c>
      <c r="C4" s="368"/>
      <c r="D4" s="368"/>
      <c r="E4" s="369" t="s">
        <v>117</v>
      </c>
      <c r="F4" s="368"/>
      <c r="G4" s="368"/>
      <c r="H4" s="368"/>
      <c r="I4" s="368"/>
      <c r="J4" s="368"/>
      <c r="K4" s="368"/>
      <c r="L4" s="370"/>
    </row>
    <row r="5" spans="1:12" ht="24" customHeight="1" x14ac:dyDescent="0.3">
      <c r="A5" s="368"/>
      <c r="B5" s="53"/>
      <c r="C5" s="54" t="s">
        <v>118</v>
      </c>
      <c r="D5" s="54" t="s">
        <v>119</v>
      </c>
      <c r="E5" s="53"/>
      <c r="F5" s="54" t="s">
        <v>120</v>
      </c>
      <c r="G5" s="54" t="s">
        <v>121</v>
      </c>
      <c r="H5" s="54" t="s">
        <v>122</v>
      </c>
      <c r="I5" s="54" t="s">
        <v>123</v>
      </c>
      <c r="J5" s="54" t="s">
        <v>124</v>
      </c>
      <c r="K5" s="54" t="s">
        <v>125</v>
      </c>
      <c r="L5" s="55" t="s">
        <v>126</v>
      </c>
    </row>
    <row r="6" spans="1:12" ht="24" customHeight="1" x14ac:dyDescent="0.3">
      <c r="A6" s="33" t="s">
        <v>16</v>
      </c>
      <c r="B6" s="236">
        <v>62</v>
      </c>
      <c r="C6" s="237">
        <v>58</v>
      </c>
      <c r="D6" s="237">
        <v>4</v>
      </c>
      <c r="E6" s="237">
        <v>62</v>
      </c>
      <c r="F6" s="237">
        <v>1</v>
      </c>
      <c r="G6" s="237">
        <v>0</v>
      </c>
      <c r="H6" s="237">
        <v>3</v>
      </c>
      <c r="I6" s="237">
        <v>18</v>
      </c>
      <c r="J6" s="237">
        <v>22</v>
      </c>
      <c r="K6" s="237">
        <v>10</v>
      </c>
      <c r="L6" s="238">
        <v>8</v>
      </c>
    </row>
    <row r="7" spans="1:12" ht="24" customHeight="1" x14ac:dyDescent="0.3">
      <c r="A7" s="33" t="s">
        <v>17</v>
      </c>
      <c r="B7" s="239">
        <v>65</v>
      </c>
      <c r="C7" s="240">
        <v>61</v>
      </c>
      <c r="D7" s="240">
        <v>4</v>
      </c>
      <c r="E7" s="240">
        <v>65</v>
      </c>
      <c r="F7" s="240">
        <v>1</v>
      </c>
      <c r="G7" s="240">
        <v>0</v>
      </c>
      <c r="H7" s="240">
        <v>3</v>
      </c>
      <c r="I7" s="240">
        <v>21</v>
      </c>
      <c r="J7" s="240">
        <v>22</v>
      </c>
      <c r="K7" s="240">
        <v>10</v>
      </c>
      <c r="L7" s="241">
        <v>8</v>
      </c>
    </row>
    <row r="8" spans="1:12" ht="24" customHeight="1" x14ac:dyDescent="0.3">
      <c r="A8" s="33" t="s">
        <v>18</v>
      </c>
      <c r="B8" s="242">
        <v>68</v>
      </c>
      <c r="C8" s="243">
        <v>63</v>
      </c>
      <c r="D8" s="243">
        <v>5</v>
      </c>
      <c r="E8" s="243">
        <v>68</v>
      </c>
      <c r="F8" s="243">
        <v>1</v>
      </c>
      <c r="G8" s="243">
        <v>0</v>
      </c>
      <c r="H8" s="243">
        <v>3</v>
      </c>
      <c r="I8" s="243">
        <v>24</v>
      </c>
      <c r="J8" s="243">
        <v>22</v>
      </c>
      <c r="K8" s="243">
        <v>10</v>
      </c>
      <c r="L8" s="244">
        <v>8</v>
      </c>
    </row>
    <row r="9" spans="1:12" ht="24" customHeight="1" x14ac:dyDescent="0.3">
      <c r="A9" s="33" t="s">
        <v>19</v>
      </c>
      <c r="B9" s="269">
        <v>64</v>
      </c>
      <c r="C9" s="270">
        <v>59</v>
      </c>
      <c r="D9" s="270">
        <v>5</v>
      </c>
      <c r="E9" s="270">
        <v>64</v>
      </c>
      <c r="F9" s="271">
        <v>1</v>
      </c>
      <c r="G9" s="271">
        <v>0</v>
      </c>
      <c r="H9" s="272">
        <v>3</v>
      </c>
      <c r="I9" s="272">
        <v>23</v>
      </c>
      <c r="J9" s="272">
        <v>25</v>
      </c>
      <c r="K9" s="272">
        <v>6</v>
      </c>
      <c r="L9" s="273">
        <v>6</v>
      </c>
    </row>
    <row r="10" spans="1:12" ht="24" customHeight="1" x14ac:dyDescent="0.3">
      <c r="A10" s="34" t="s">
        <v>20</v>
      </c>
      <c r="B10" s="274">
        <v>65</v>
      </c>
      <c r="C10" s="275">
        <v>60</v>
      </c>
      <c r="D10" s="275">
        <v>5</v>
      </c>
      <c r="E10" s="275">
        <v>65</v>
      </c>
      <c r="F10" s="276">
        <v>1</v>
      </c>
      <c r="G10" s="276">
        <v>0</v>
      </c>
      <c r="H10" s="277">
        <v>3</v>
      </c>
      <c r="I10" s="277">
        <v>22</v>
      </c>
      <c r="J10" s="277">
        <v>27</v>
      </c>
      <c r="K10" s="277">
        <v>6</v>
      </c>
      <c r="L10" s="278">
        <v>6</v>
      </c>
    </row>
    <row r="11" spans="1:12" ht="24" customHeight="1" x14ac:dyDescent="0.3">
      <c r="A11" s="34" t="s">
        <v>21</v>
      </c>
      <c r="B11" s="58">
        <v>66</v>
      </c>
      <c r="C11" s="59">
        <v>61</v>
      </c>
      <c r="D11" s="59">
        <v>5</v>
      </c>
      <c r="E11" s="59">
        <v>66</v>
      </c>
      <c r="F11" s="60">
        <v>1</v>
      </c>
      <c r="G11" s="60">
        <v>0</v>
      </c>
      <c r="H11" s="61">
        <v>3</v>
      </c>
      <c r="I11" s="61">
        <v>23</v>
      </c>
      <c r="J11" s="61">
        <v>27</v>
      </c>
      <c r="K11" s="61">
        <v>6</v>
      </c>
      <c r="L11" s="61">
        <v>6</v>
      </c>
    </row>
    <row r="12" spans="1:12" x14ac:dyDescent="0.3">
      <c r="A12" s="1" t="s">
        <v>47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</sheetData>
  <mergeCells count="3">
    <mergeCell ref="A4:A5"/>
    <mergeCell ref="B4:D4"/>
    <mergeCell ref="E4:L4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6.5" x14ac:dyDescent="0.3"/>
  <cols>
    <col min="1" max="13" width="13.875" customWidth="1"/>
  </cols>
  <sheetData>
    <row r="1" spans="1:13" x14ac:dyDescent="0.3">
      <c r="A1" s="62" t="s">
        <v>127</v>
      </c>
      <c r="B1" s="63"/>
      <c r="C1" s="63"/>
      <c r="D1" s="64"/>
      <c r="E1" s="64"/>
      <c r="F1" s="64" t="s">
        <v>1</v>
      </c>
      <c r="G1" s="63"/>
      <c r="H1" s="63"/>
      <c r="I1" s="63"/>
      <c r="J1" s="63"/>
      <c r="K1" s="63"/>
      <c r="L1" s="63"/>
      <c r="M1" s="63"/>
    </row>
    <row r="2" spans="1:13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3">
      <c r="A3" s="64" t="s">
        <v>128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24" customHeight="1" x14ac:dyDescent="0.3">
      <c r="A4" s="357" t="s">
        <v>35</v>
      </c>
      <c r="B4" s="357" t="s">
        <v>129</v>
      </c>
      <c r="C4" s="357"/>
      <c r="D4" s="357"/>
      <c r="E4" s="357" t="s">
        <v>130</v>
      </c>
      <c r="F4" s="357"/>
      <c r="G4" s="357"/>
      <c r="H4" s="357" t="s">
        <v>84</v>
      </c>
      <c r="I4" s="357"/>
      <c r="J4" s="357"/>
      <c r="K4" s="357" t="s">
        <v>131</v>
      </c>
      <c r="L4" s="357"/>
      <c r="M4" s="354"/>
    </row>
    <row r="5" spans="1:13" ht="24" customHeight="1" x14ac:dyDescent="0.3">
      <c r="A5" s="357"/>
      <c r="B5" s="65" t="s">
        <v>132</v>
      </c>
      <c r="C5" s="65" t="s">
        <v>133</v>
      </c>
      <c r="D5" s="65" t="s">
        <v>134</v>
      </c>
      <c r="E5" s="65" t="s">
        <v>132</v>
      </c>
      <c r="F5" s="65" t="s">
        <v>133</v>
      </c>
      <c r="G5" s="65" t="s">
        <v>134</v>
      </c>
      <c r="H5" s="65" t="s">
        <v>132</v>
      </c>
      <c r="I5" s="65" t="s">
        <v>133</v>
      </c>
      <c r="J5" s="65" t="s">
        <v>134</v>
      </c>
      <c r="K5" s="65" t="s">
        <v>132</v>
      </c>
      <c r="L5" s="65" t="s">
        <v>133</v>
      </c>
      <c r="M5" s="66" t="s">
        <v>134</v>
      </c>
    </row>
    <row r="6" spans="1:13" ht="24" customHeight="1" x14ac:dyDescent="0.3">
      <c r="A6" s="33" t="s">
        <v>16</v>
      </c>
      <c r="B6" s="279">
        <v>12205</v>
      </c>
      <c r="C6" s="280">
        <v>7908</v>
      </c>
      <c r="D6" s="280">
        <v>4557</v>
      </c>
      <c r="E6" s="280">
        <v>217828</v>
      </c>
      <c r="F6" s="280">
        <v>25775</v>
      </c>
      <c r="G6" s="280">
        <v>20105</v>
      </c>
      <c r="H6" s="280">
        <v>0</v>
      </c>
      <c r="I6" s="280">
        <v>0</v>
      </c>
      <c r="J6" s="280">
        <v>0</v>
      </c>
      <c r="K6" s="280">
        <v>0</v>
      </c>
      <c r="L6" s="280">
        <v>0</v>
      </c>
      <c r="M6" s="281">
        <v>0</v>
      </c>
    </row>
    <row r="7" spans="1:13" ht="24" customHeight="1" x14ac:dyDescent="0.3">
      <c r="A7" s="33" t="s">
        <v>17</v>
      </c>
      <c r="B7" s="282">
        <v>11257</v>
      </c>
      <c r="C7" s="283">
        <v>7287</v>
      </c>
      <c r="D7" s="283">
        <v>4227</v>
      </c>
      <c r="E7" s="283">
        <v>195993</v>
      </c>
      <c r="F7" s="283">
        <v>23343</v>
      </c>
      <c r="G7" s="283">
        <v>18208</v>
      </c>
      <c r="H7" s="283">
        <v>0</v>
      </c>
      <c r="I7" s="283">
        <v>0</v>
      </c>
      <c r="J7" s="283">
        <v>0</v>
      </c>
      <c r="K7" s="283">
        <v>0</v>
      </c>
      <c r="L7" s="283">
        <v>0</v>
      </c>
      <c r="M7" s="284">
        <v>0</v>
      </c>
    </row>
    <row r="8" spans="1:13" ht="24" customHeight="1" x14ac:dyDescent="0.3">
      <c r="A8" s="33" t="s">
        <v>18</v>
      </c>
      <c r="B8" s="285">
        <v>11672</v>
      </c>
      <c r="C8" s="286">
        <v>7970</v>
      </c>
      <c r="D8" s="286">
        <v>4620</v>
      </c>
      <c r="E8" s="286">
        <v>221881</v>
      </c>
      <c r="F8" s="286">
        <v>12990</v>
      </c>
      <c r="G8" s="286">
        <v>20640</v>
      </c>
      <c r="H8" s="286">
        <v>0</v>
      </c>
      <c r="I8" s="286">
        <v>0</v>
      </c>
      <c r="J8" s="286">
        <v>0</v>
      </c>
      <c r="K8" s="286">
        <v>0</v>
      </c>
      <c r="L8" s="286">
        <v>0</v>
      </c>
      <c r="M8" s="287">
        <v>0</v>
      </c>
    </row>
    <row r="9" spans="1:13" ht="24" customHeight="1" x14ac:dyDescent="0.3">
      <c r="A9" s="33" t="s">
        <v>19</v>
      </c>
      <c r="B9" s="288">
        <v>10473</v>
      </c>
      <c r="C9" s="289">
        <v>7273</v>
      </c>
      <c r="D9" s="289">
        <v>4210</v>
      </c>
      <c r="E9" s="289">
        <v>196051</v>
      </c>
      <c r="F9" s="289">
        <v>25631</v>
      </c>
      <c r="G9" s="290">
        <v>19220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2">
        <v>0</v>
      </c>
    </row>
    <row r="10" spans="1:13" ht="24" customHeight="1" x14ac:dyDescent="0.3">
      <c r="A10" s="34" t="s">
        <v>20</v>
      </c>
      <c r="B10" s="293">
        <v>8111</v>
      </c>
      <c r="C10" s="294">
        <v>5810</v>
      </c>
      <c r="D10" s="294">
        <v>3362</v>
      </c>
      <c r="E10" s="294">
        <v>199680</v>
      </c>
      <c r="F10" s="294">
        <v>26298</v>
      </c>
      <c r="G10" s="295">
        <v>20116</v>
      </c>
      <c r="H10" s="295" t="s">
        <v>135</v>
      </c>
      <c r="I10" s="295" t="s">
        <v>135</v>
      </c>
      <c r="J10" s="295" t="s">
        <v>98</v>
      </c>
      <c r="K10" s="295" t="s">
        <v>98</v>
      </c>
      <c r="L10" s="295" t="s">
        <v>98</v>
      </c>
      <c r="M10" s="296" t="s">
        <v>98</v>
      </c>
    </row>
    <row r="11" spans="1:13" ht="24" customHeight="1" x14ac:dyDescent="0.3">
      <c r="A11" s="34" t="s">
        <v>21</v>
      </c>
      <c r="B11" s="67">
        <v>7840</v>
      </c>
      <c r="C11" s="68">
        <v>5809</v>
      </c>
      <c r="D11" s="68">
        <v>3392</v>
      </c>
      <c r="E11" s="68">
        <v>183128</v>
      </c>
      <c r="F11" s="68">
        <v>24324</v>
      </c>
      <c r="G11" s="69">
        <v>17777</v>
      </c>
      <c r="H11" s="69" t="s">
        <v>135</v>
      </c>
      <c r="I11" s="69" t="s">
        <v>135</v>
      </c>
      <c r="J11" s="69" t="s">
        <v>135</v>
      </c>
      <c r="K11" s="69" t="s">
        <v>135</v>
      </c>
      <c r="L11" s="69" t="s">
        <v>135</v>
      </c>
      <c r="M11" s="69" t="s">
        <v>135</v>
      </c>
    </row>
    <row r="12" spans="1:13" x14ac:dyDescent="0.3">
      <c r="A12" s="1" t="s">
        <v>47</v>
      </c>
      <c r="B12" s="71"/>
      <c r="C12" s="71"/>
      <c r="D12" s="71"/>
      <c r="E12" s="71"/>
      <c r="F12" s="72"/>
      <c r="G12" s="72"/>
      <c r="H12" s="70"/>
      <c r="I12" s="70"/>
      <c r="J12" s="70"/>
      <c r="K12" s="70"/>
      <c r="L12" s="70"/>
      <c r="M12" s="70"/>
    </row>
  </sheetData>
  <mergeCells count="5">
    <mergeCell ref="A4:A5"/>
    <mergeCell ref="B4:D4"/>
    <mergeCell ref="E4:G4"/>
    <mergeCell ref="H4:J4"/>
    <mergeCell ref="K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1.연령별 농가인구</vt:lpstr>
      <vt:lpstr>2.경지면적</vt:lpstr>
      <vt:lpstr>3.공공비축 미곡매입 실적 (정곡)</vt:lpstr>
      <vt:lpstr>4.정부관리양곡 보관창고</vt:lpstr>
      <vt:lpstr>5.농업용 기계보유</vt:lpstr>
      <vt:lpstr>6.가축사육</vt:lpstr>
      <vt:lpstr>7.가축전염병 예방주사 실적</vt:lpstr>
      <vt:lpstr>8.수의사 현황</vt:lpstr>
      <vt:lpstr>9.도축검사</vt:lpstr>
      <vt:lpstr>10.배합사료 생산</vt:lpstr>
      <vt:lpstr>11.축산물 위생관계업소</vt:lpstr>
      <vt:lpstr>12.소유별 산림면적</vt:lpstr>
      <vt:lpstr>13.임상별 산림면적</vt:lpstr>
      <vt:lpstr>14.임상별 임목축적</vt:lpstr>
      <vt:lpstr>15.임산물 생산량</vt:lpstr>
      <vt:lpstr>16.조림</vt:lpstr>
      <vt:lpstr>17.불법 산림훼손 피해 현황</vt:lpstr>
      <vt:lpstr>18.산림의 타용도 전용허가 현황</vt:lpstr>
      <vt:lpstr>19.산림병해충 발생 및 방제상황</vt:lpstr>
      <vt:lpstr>20.어가 및 어가 인구</vt:lpstr>
      <vt:lpstr>21.친환경농축산물 출하현황</vt:lpstr>
      <vt:lpstr>22.화훼류 재배현황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2018-12-11T09:44:21Z</cp:lastPrinted>
  <dcterms:created xsi:type="dcterms:W3CDTF">2018-10-18T02:02:58Z</dcterms:created>
  <dcterms:modified xsi:type="dcterms:W3CDTF">2019-06-29T08:04:27Z</dcterms:modified>
</cp:coreProperties>
</file>