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학교 총개황" sheetId="2" r:id="rId1"/>
    <sheet name="2.유치원" sheetId="3" r:id="rId2"/>
    <sheet name="3.초등학교" sheetId="4" r:id="rId3"/>
    <sheet name="4-1.중학교(국공립)" sheetId="5" r:id="rId4"/>
    <sheet name="4-2.중학교(사립)" sheetId="6" r:id="rId5"/>
    <sheet name="5-1.일반계 고등학교(국공립)" sheetId="7" r:id="rId6"/>
    <sheet name="5-2.일반계 고등학교(사립)" sheetId="8" r:id="rId7"/>
    <sheet name="6-1.특수목적고등학교(국공립)" sheetId="9" r:id="rId8"/>
    <sheet name="6-2.특수목적고등학교(사립)" sheetId="10" r:id="rId9"/>
    <sheet name="7-1.특성화고등학교(국공립)" sheetId="11" r:id="rId10"/>
    <sheet name="7-2.특성화고등학교(사립)" sheetId="12" r:id="rId11"/>
    <sheet name="8-1.자율고등학교(국공립)" sheetId="13" r:id="rId12"/>
    <sheet name="8-2.자율고등학교(사립)" sheetId="14" r:id="rId13"/>
    <sheet name="9.전문대학" sheetId="15" r:id="rId14"/>
    <sheet name="10.대학(교)" sheetId="16" r:id="rId15"/>
    <sheet name="11.대학원" sheetId="17" r:id="rId16"/>
    <sheet name="12.기타학교" sheetId="18" r:id="rId17"/>
    <sheet name="13.적령아동 취학" sheetId="19" r:id="rId18"/>
    <sheet name="14.사설학원 및 독서실" sheetId="20" r:id="rId19"/>
    <sheet name="15.공공도서관" sheetId="21" r:id="rId20"/>
    <sheet name="16.박물관" sheetId="22" r:id="rId21"/>
    <sheet name="17.문화재" sheetId="23" r:id="rId22"/>
    <sheet name="18.문화공간" sheetId="24" r:id="rId23"/>
    <sheet name="19.체육시설" sheetId="25" r:id="rId24"/>
    <sheet name="20.청소년 수련시설" sheetId="27" r:id="rId25"/>
    <sheet name="21.언론매체" sheetId="28" r:id="rId26"/>
    <sheet name="22.출판, 인쇄 및 기록매체복제업 현황(산업세분류별)" sheetId="29" r:id="rId2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J14" i="2"/>
  <c r="K14" i="2"/>
  <c r="L14" i="2"/>
  <c r="M14" i="2"/>
  <c r="N14" i="2"/>
  <c r="B14" i="2"/>
  <c r="Q18" i="17" l="1"/>
  <c r="K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15" i="17"/>
  <c r="K18" i="17"/>
  <c r="T10" i="17"/>
  <c r="Q10" i="17"/>
  <c r="T9" i="17"/>
  <c r="Q9" i="17"/>
  <c r="K10" i="17"/>
  <c r="H10" i="17"/>
  <c r="B30" i="25"/>
  <c r="B14" i="25"/>
  <c r="F12" i="21"/>
  <c r="G12" i="21"/>
  <c r="H12" i="21"/>
  <c r="I12" i="21"/>
  <c r="J12" i="21"/>
  <c r="K12" i="21"/>
  <c r="C14" i="22" l="1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E12" i="21"/>
  <c r="D12" i="21"/>
  <c r="C12" i="21"/>
  <c r="B12" i="21"/>
  <c r="K11" i="21"/>
  <c r="J11" i="21"/>
  <c r="I11" i="21"/>
  <c r="H11" i="21"/>
  <c r="G11" i="21"/>
  <c r="F11" i="21"/>
  <c r="E11" i="21"/>
  <c r="D11" i="21"/>
  <c r="C11" i="21"/>
  <c r="B11" i="21"/>
  <c r="H14" i="18"/>
  <c r="H11" i="18"/>
  <c r="H10" i="18"/>
  <c r="H9" i="18"/>
  <c r="H8" i="18"/>
  <c r="H7" i="18"/>
  <c r="H6" i="18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T12" i="17"/>
  <c r="Q12" i="17"/>
  <c r="K12" i="17"/>
  <c r="H12" i="17"/>
  <c r="T11" i="17"/>
  <c r="Q11" i="17"/>
  <c r="K11" i="17"/>
  <c r="H11" i="17"/>
  <c r="O10" i="17"/>
  <c r="K9" i="17"/>
  <c r="H9" i="17"/>
  <c r="T8" i="17"/>
  <c r="Q8" i="17"/>
  <c r="K8" i="17"/>
  <c r="H8" i="17"/>
  <c r="T7" i="17"/>
  <c r="Q7" i="17"/>
  <c r="K7" i="17"/>
  <c r="H7" i="17"/>
  <c r="E14" i="16"/>
  <c r="E12" i="16"/>
  <c r="D16" i="15"/>
  <c r="D15" i="15"/>
  <c r="D14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S12" i="3"/>
  <c r="P12" i="3"/>
  <c r="M12" i="3"/>
  <c r="J12" i="3"/>
  <c r="G12" i="3"/>
  <c r="D12" i="3"/>
  <c r="O36" i="2"/>
  <c r="H36" i="2"/>
  <c r="H35" i="2"/>
  <c r="O34" i="2"/>
  <c r="J34" i="2"/>
  <c r="H34" i="2"/>
  <c r="O32" i="2"/>
  <c r="H32" i="2"/>
  <c r="O30" i="2"/>
  <c r="H30" i="2"/>
  <c r="O29" i="2"/>
  <c r="H29" i="2"/>
  <c r="O28" i="2"/>
  <c r="H28" i="2"/>
  <c r="H27" i="2"/>
  <c r="O26" i="2"/>
  <c r="H26" i="2"/>
  <c r="H25" i="2"/>
  <c r="O24" i="2"/>
  <c r="H24" i="2"/>
  <c r="O23" i="2"/>
  <c r="H23" i="2"/>
  <c r="O22" i="2"/>
  <c r="H22" i="2"/>
  <c r="O21" i="2"/>
  <c r="H21" i="2"/>
  <c r="O20" i="2"/>
  <c r="H20" i="2"/>
  <c r="O19" i="2"/>
  <c r="H19" i="2"/>
  <c r="O18" i="2"/>
  <c r="H18" i="2"/>
  <c r="O17" i="2"/>
  <c r="H17" i="2"/>
  <c r="O16" i="2"/>
  <c r="H16" i="2"/>
  <c r="O15" i="2"/>
  <c r="H1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I9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9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0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10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1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11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2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12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</commentList>
</comments>
</file>

<file path=xl/sharedStrings.xml><?xml version="1.0" encoding="utf-8"?>
<sst xmlns="http://schemas.openxmlformats.org/spreadsheetml/2006/main" count="1167" uniqueCount="415">
  <si>
    <t xml:space="preserve"> </t>
  </si>
  <si>
    <t>연  별</t>
  </si>
  <si>
    <t>학급(과)수</t>
  </si>
  <si>
    <t>보    통     교 실 수</t>
  </si>
  <si>
    <t>학  생  수</t>
  </si>
  <si>
    <t>교     직     원      수</t>
  </si>
  <si>
    <t>교원1인당
학 생 수</t>
  </si>
  <si>
    <t>남</t>
  </si>
  <si>
    <t>여</t>
  </si>
  <si>
    <t xml:space="preserve">  교      원  </t>
  </si>
  <si>
    <t xml:space="preserve">사  무  직  원  </t>
  </si>
  <si>
    <t>2 0 1 3</t>
  </si>
  <si>
    <t>-</t>
  </si>
  <si>
    <t>2 0 1 4</t>
  </si>
  <si>
    <t>2 0 1 5</t>
  </si>
  <si>
    <t>2 0 1 6</t>
    <phoneticPr fontId="3" type="noConversion"/>
  </si>
  <si>
    <t>2 0 1 7</t>
    <phoneticPr fontId="3" type="noConversion"/>
  </si>
  <si>
    <t>2 0 1 8</t>
    <phoneticPr fontId="3" type="noConversion"/>
  </si>
  <si>
    <t>유   치   원</t>
  </si>
  <si>
    <t>초 등 학 교</t>
  </si>
  <si>
    <t>중   학   교</t>
  </si>
  <si>
    <t>(국 공 립)</t>
  </si>
  <si>
    <t>(사    립)</t>
  </si>
  <si>
    <t>일반계 고등학교</t>
  </si>
  <si>
    <t>특수목적 고등학교</t>
  </si>
  <si>
    <t>특성화 고등학교</t>
  </si>
  <si>
    <t>자율고등학교</t>
  </si>
  <si>
    <t>전  문  대  학</t>
  </si>
  <si>
    <t>교  육  대  학</t>
  </si>
  <si>
    <t>대   학   (교)</t>
  </si>
  <si>
    <t>대    학    원</t>
  </si>
  <si>
    <t>기  타  학  교</t>
  </si>
  <si>
    <t>자료: 평생교육과, 대구광역시교육청, 각 대학 및 대학원</t>
    <phoneticPr fontId="3" type="noConversion"/>
  </si>
  <si>
    <t xml:space="preserve">  주:1. 학교수에는 분교장이 제외되었음</t>
  </si>
  <si>
    <t xml:space="preserve">     2. 대학, 대학교 및 대학원의 학급수는 과목수 또는 학과수를 말함</t>
  </si>
  <si>
    <t xml:space="preserve">     3. 보통교실수에 정규및 가교실·대용교실수가 포함됨</t>
    <phoneticPr fontId="3" type="noConversion"/>
  </si>
  <si>
    <t>단위:개,명</t>
  </si>
  <si>
    <t>학급수</t>
  </si>
  <si>
    <t>교   원   수</t>
  </si>
  <si>
    <t>사 무 직 원 수</t>
  </si>
  <si>
    <t>정규</t>
  </si>
  <si>
    <t>가대용</t>
  </si>
  <si>
    <t>2 0 1 2</t>
  </si>
  <si>
    <t>…</t>
  </si>
  <si>
    <t>…</t>
    <phoneticPr fontId="2" type="noConversion"/>
  </si>
  <si>
    <t>자료: 가족복지과, 대구광역시 교육청</t>
    <phoneticPr fontId="3" type="noConversion"/>
  </si>
  <si>
    <t xml:space="preserve">  3. 초등학교</t>
    <phoneticPr fontId="3" type="noConversion"/>
  </si>
  <si>
    <t>단위:개,명,천㎡</t>
    <phoneticPr fontId="3" type="noConversion"/>
  </si>
  <si>
    <t>학교수</t>
  </si>
  <si>
    <t>교  원  수</t>
  </si>
  <si>
    <t>사  무  직  원  수</t>
  </si>
  <si>
    <t>졸업자 현황</t>
  </si>
  <si>
    <t>보통
교실수</t>
  </si>
  <si>
    <t>졸업자수</t>
  </si>
  <si>
    <t>진학자수</t>
  </si>
  <si>
    <t>자료: 평생교육과, 대구광역시 교육청</t>
    <phoneticPr fontId="3" type="noConversion"/>
  </si>
  <si>
    <t xml:space="preserve">  ４-1. 중학교(국·공립)</t>
    <phoneticPr fontId="3" type="noConversion"/>
  </si>
  <si>
    <t>학 생 수</t>
  </si>
  <si>
    <t>사무직원수</t>
  </si>
  <si>
    <t>졸 업 자 현 황</t>
  </si>
  <si>
    <t>입학자</t>
  </si>
  <si>
    <t>교지
면적</t>
  </si>
  <si>
    <t>건물
면적</t>
  </si>
  <si>
    <t>자료:평생교육과, 대구광역시 교육청</t>
    <phoneticPr fontId="3" type="noConversion"/>
  </si>
  <si>
    <t xml:space="preserve">  4-2. 중학교(사립)</t>
    <phoneticPr fontId="3" type="noConversion"/>
  </si>
  <si>
    <t>자료:평생교육과,대구광역시 교육청</t>
    <phoneticPr fontId="3" type="noConversion"/>
  </si>
  <si>
    <t xml:space="preserve">  5-1. 일반계 고등학교(국·공립)</t>
    <phoneticPr fontId="3" type="noConversion"/>
  </si>
  <si>
    <t>입 학 자 현 황</t>
  </si>
  <si>
    <t xml:space="preserve">  5-2. 일반계 고등학교(사립)</t>
    <phoneticPr fontId="3" type="noConversion"/>
  </si>
  <si>
    <t xml:space="preserve"> 6-1. 특수목적고등학교(국·공립)</t>
    <phoneticPr fontId="3" type="noConversion"/>
  </si>
  <si>
    <t>단위:개, 명, 천㎡</t>
    <phoneticPr fontId="3" type="noConversion"/>
  </si>
  <si>
    <t>연 별</t>
  </si>
  <si>
    <t>학    생    수</t>
  </si>
  <si>
    <t>생</t>
  </si>
  <si>
    <t xml:space="preserve"> 원 수</t>
  </si>
  <si>
    <t>졸 업 자  현 황</t>
  </si>
  <si>
    <t xml:space="preserve"> 현 황</t>
  </si>
  <si>
    <t>입 학 자  현 황</t>
  </si>
  <si>
    <t>보 통
교실수</t>
  </si>
  <si>
    <t>입학정원</t>
  </si>
  <si>
    <t>건물면적</t>
  </si>
  <si>
    <t xml:space="preserve">  6-2. 특수목적고등학교(사립)</t>
    <phoneticPr fontId="3" type="noConversion"/>
  </si>
  <si>
    <t>교지       면적</t>
  </si>
  <si>
    <t>건물     면적</t>
  </si>
  <si>
    <t xml:space="preserve">  7-1. 특성화고등학교(국·공립)</t>
    <phoneticPr fontId="3" type="noConversion"/>
  </si>
  <si>
    <t xml:space="preserve">  7-2. 특성화고등학교(사립)</t>
    <phoneticPr fontId="3" type="noConversion"/>
  </si>
  <si>
    <t xml:space="preserve">  8-1. 자율고등학교(국·공립)</t>
    <phoneticPr fontId="3" type="noConversion"/>
  </si>
  <si>
    <r>
      <t>교지       면적</t>
    </r>
    <r>
      <rPr>
        <vertAlign val="superscript"/>
        <sz val="11"/>
        <color theme="1"/>
        <rFont val="바탕체"/>
        <family val="1"/>
        <charset val="129"/>
      </rPr>
      <t>1)</t>
    </r>
    <phoneticPr fontId="3" type="noConversion"/>
  </si>
  <si>
    <r>
      <t>건물     면적</t>
    </r>
    <r>
      <rPr>
        <vertAlign val="superscript"/>
        <sz val="11"/>
        <color theme="1"/>
        <rFont val="바탕체"/>
        <family val="1"/>
        <charset val="129"/>
      </rPr>
      <t>2)</t>
    </r>
    <phoneticPr fontId="3" type="noConversion"/>
  </si>
  <si>
    <t xml:space="preserve">  주:초중등교육법 시행령(2010.6.)에 의해 2011년부터 자료생성</t>
  </si>
  <si>
    <t xml:space="preserve">     1)대지와 체육장의 합계</t>
  </si>
  <si>
    <t xml:space="preserve">     2)보통 및 특별교실, 관리실, 기타의 합계</t>
  </si>
  <si>
    <t xml:space="preserve">  8-2. 자율고등학교(사립)</t>
    <phoneticPr fontId="3" type="noConversion"/>
  </si>
  <si>
    <t>졸업자현황</t>
  </si>
  <si>
    <t>입학자현황</t>
  </si>
  <si>
    <t xml:space="preserve">  9. 전문대학   </t>
    <phoneticPr fontId="3" type="noConversion"/>
  </si>
  <si>
    <t>연 별 및           대 학 별</t>
  </si>
  <si>
    <t>학과수</t>
  </si>
  <si>
    <r>
      <t>학 생 수</t>
    </r>
    <r>
      <rPr>
        <sz val="8"/>
        <color theme="1"/>
        <rFont val="맑은 고딕"/>
        <family val="3"/>
        <charset val="129"/>
      </rPr>
      <t>1)</t>
    </r>
    <phoneticPr fontId="3" type="noConversion"/>
  </si>
  <si>
    <r>
      <t>교  원  수</t>
    </r>
    <r>
      <rPr>
        <sz val="8"/>
        <color theme="1"/>
        <rFont val="맑은 고딕"/>
        <family val="3"/>
        <charset val="129"/>
      </rPr>
      <t>2)</t>
    </r>
    <phoneticPr fontId="3" type="noConversion"/>
  </si>
  <si>
    <r>
      <t>사무직원수</t>
    </r>
    <r>
      <rPr>
        <sz val="8"/>
        <color theme="1"/>
        <rFont val="맑은 고딕"/>
        <family val="3"/>
        <charset val="129"/>
      </rPr>
      <t>3)</t>
    </r>
    <phoneticPr fontId="3" type="noConversion"/>
  </si>
  <si>
    <r>
      <t>졸 업 자 현 황</t>
    </r>
    <r>
      <rPr>
        <sz val="8"/>
        <color theme="1"/>
        <rFont val="맑은 고딕"/>
        <family val="3"/>
        <charset val="129"/>
      </rPr>
      <t>4)</t>
    </r>
    <phoneticPr fontId="3" type="noConversion"/>
  </si>
  <si>
    <r>
      <t>교지
면적</t>
    </r>
    <r>
      <rPr>
        <sz val="8"/>
        <color theme="1"/>
        <rFont val="맑은 고딕"/>
        <family val="3"/>
        <charset val="129"/>
      </rPr>
      <t>5)</t>
    </r>
    <phoneticPr fontId="3" type="noConversion"/>
  </si>
  <si>
    <r>
      <t>건물
면적</t>
    </r>
    <r>
      <rPr>
        <sz val="8"/>
        <color theme="1"/>
        <rFont val="맑은 고딕"/>
        <family val="3"/>
        <charset val="129"/>
      </rPr>
      <t>6)</t>
    </r>
    <phoneticPr fontId="3" type="noConversion"/>
  </si>
  <si>
    <t>졸업자</t>
  </si>
  <si>
    <t>진학자</t>
  </si>
  <si>
    <t>취업자</t>
  </si>
  <si>
    <t>입대자</t>
  </si>
  <si>
    <t>입학
지원자수</t>
  </si>
  <si>
    <t>입학자수</t>
  </si>
  <si>
    <t>영진전문대학</t>
  </si>
  <si>
    <t>대구과학대학</t>
    <phoneticPr fontId="3" type="noConversion"/>
  </si>
  <si>
    <t>대구보건대학</t>
    <phoneticPr fontId="3" type="noConversion"/>
  </si>
  <si>
    <t>자료:평생교육과,각 전문대학</t>
    <phoneticPr fontId="3" type="noConversion"/>
  </si>
  <si>
    <t xml:space="preserve">  주:1)학생수는 재적학생수(재학생+휴학생)임</t>
  </si>
  <si>
    <t xml:space="preserve">     2)전임교원임</t>
  </si>
  <si>
    <t xml:space="preserve">     3)계약직 제외</t>
  </si>
  <si>
    <t xml:space="preserve">     4)각 년도 6월1일 현재</t>
  </si>
  <si>
    <t xml:space="preserve">     5)교내 대지를 말함</t>
  </si>
  <si>
    <t xml:space="preserve">     6)보통 및 특별교실, 관리실, 기타의 합계</t>
  </si>
  <si>
    <t xml:space="preserve">  10. 대 학(교)</t>
    <phoneticPr fontId="3" type="noConversion"/>
  </si>
  <si>
    <r>
      <t>대학수</t>
    </r>
    <r>
      <rPr>
        <vertAlign val="superscript"/>
        <sz val="11"/>
        <color theme="1"/>
        <rFont val="바탕체"/>
        <family val="1"/>
        <charset val="129"/>
      </rPr>
      <t>1)</t>
    </r>
  </si>
  <si>
    <t>단  과    대학수</t>
  </si>
  <si>
    <t>학과
(학부)
수</t>
  </si>
  <si>
    <r>
      <t>학  생  수</t>
    </r>
    <r>
      <rPr>
        <vertAlign val="superscript"/>
        <sz val="11"/>
        <color theme="1"/>
        <rFont val="바탕체"/>
        <family val="1"/>
        <charset val="129"/>
      </rPr>
      <t>2)</t>
    </r>
  </si>
  <si>
    <r>
      <t>교  원  수</t>
    </r>
    <r>
      <rPr>
        <vertAlign val="superscript"/>
        <sz val="11"/>
        <color theme="1"/>
        <rFont val="바탕체"/>
        <family val="1"/>
        <charset val="129"/>
      </rPr>
      <t>3)</t>
    </r>
    <phoneticPr fontId="3" type="noConversion"/>
  </si>
  <si>
    <r>
      <t>사무직원수</t>
    </r>
    <r>
      <rPr>
        <vertAlign val="superscript"/>
        <sz val="11"/>
        <color theme="1"/>
        <rFont val="바탕체"/>
        <family val="1"/>
        <charset val="129"/>
      </rPr>
      <t>4)</t>
    </r>
    <phoneticPr fontId="3" type="noConversion"/>
  </si>
  <si>
    <r>
      <t>졸 업 자 현 황</t>
    </r>
    <r>
      <rPr>
        <vertAlign val="superscript"/>
        <sz val="11"/>
        <color theme="1"/>
        <rFont val="바탕체"/>
        <family val="1"/>
        <charset val="129"/>
      </rPr>
      <t>5)</t>
    </r>
    <phoneticPr fontId="3" type="noConversion"/>
  </si>
  <si>
    <t xml:space="preserve">  입학자현황</t>
  </si>
  <si>
    <r>
      <t>교지 
면적</t>
    </r>
    <r>
      <rPr>
        <vertAlign val="superscript"/>
        <sz val="11"/>
        <color theme="1"/>
        <rFont val="바탕체"/>
        <family val="1"/>
        <charset val="129"/>
      </rPr>
      <t>6)</t>
    </r>
    <phoneticPr fontId="3" type="noConversion"/>
  </si>
  <si>
    <r>
      <t>건물 
  면적</t>
    </r>
    <r>
      <rPr>
        <vertAlign val="superscript"/>
        <sz val="11"/>
        <color theme="1"/>
        <rFont val="바탕체"/>
        <family val="1"/>
        <charset val="129"/>
      </rPr>
      <t>7)</t>
    </r>
    <phoneticPr fontId="3" type="noConversion"/>
  </si>
  <si>
    <t>취업자수</t>
  </si>
  <si>
    <t>입대자수</t>
  </si>
  <si>
    <t>입 학    지원자수</t>
  </si>
  <si>
    <t>경북대학교</t>
  </si>
  <si>
    <t>자료:평생교육과,각 대학교</t>
    <phoneticPr fontId="3" type="noConversion"/>
  </si>
  <si>
    <t xml:space="preserve">  주:1)( )는 캠퍼스 현황으로 총계에 미포함</t>
  </si>
  <si>
    <t xml:space="preserve">     2)학생수는 재적학생수(재학생+휴학생)임</t>
    <phoneticPr fontId="3" type="noConversion"/>
  </si>
  <si>
    <t xml:space="preserve">     3)교원수: 전임교원임</t>
    <phoneticPr fontId="3" type="noConversion"/>
  </si>
  <si>
    <t xml:space="preserve">     4)사무직원수: 계약직 제외</t>
    <phoneticPr fontId="3" type="noConversion"/>
  </si>
  <si>
    <t xml:space="preserve">     5)졸업자현황:각 년도 6월 1일현재</t>
    <phoneticPr fontId="3" type="noConversion"/>
  </si>
  <si>
    <t xml:space="preserve">     6)교지면적:교내 대지를 말함</t>
    <phoneticPr fontId="3" type="noConversion"/>
  </si>
  <si>
    <t xml:space="preserve">     7)건물면적:보통 및 특별교실, 관리실, 기타의 합계</t>
    <phoneticPr fontId="3" type="noConversion"/>
  </si>
  <si>
    <t xml:space="preserve">  １1. 대 학 원</t>
    <phoneticPr fontId="3" type="noConversion"/>
  </si>
  <si>
    <t>단위:개,명</t>
    <phoneticPr fontId="3" type="noConversion"/>
  </si>
  <si>
    <t>연 별 및 
대 학 원 별</t>
  </si>
  <si>
    <t>대학원수</t>
  </si>
  <si>
    <t>학 과 수</t>
  </si>
  <si>
    <t>입학정원수</t>
  </si>
  <si>
    <t>석사과정학생수</t>
  </si>
  <si>
    <t>박사과정학생수</t>
  </si>
  <si>
    <t>통합과정 학생수</t>
  </si>
  <si>
    <t>교 원 수</t>
  </si>
  <si>
    <t>석 사</t>
  </si>
  <si>
    <t>박 사</t>
  </si>
  <si>
    <t>석  사</t>
  </si>
  <si>
    <t>박  사</t>
  </si>
  <si>
    <t>남</t>
    <phoneticPr fontId="3" type="noConversion"/>
  </si>
  <si>
    <t>여</t>
    <phoneticPr fontId="3" type="noConversion"/>
  </si>
  <si>
    <t>석 사
과 정</t>
  </si>
  <si>
    <t>박 사
과 정</t>
  </si>
  <si>
    <t>석사과정</t>
  </si>
  <si>
    <t>박사과정</t>
  </si>
  <si>
    <t>통합과정</t>
  </si>
  <si>
    <t>지원자</t>
  </si>
  <si>
    <t>2 0 1 2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</si>
  <si>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</si>
  <si>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</si>
  <si>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</si>
  <si>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폐지</t>
    <phoneticPr fontId="3" type="noConversion"/>
  </si>
  <si>
    <t>자료:평생교육과,경북대학교, 각 대학원</t>
    <phoneticPr fontId="3" type="noConversion"/>
  </si>
  <si>
    <t xml:space="preserve">  주:학생수는 재적학생수(재학생+휴학생)임</t>
    <phoneticPr fontId="3" type="noConversion"/>
  </si>
  <si>
    <t xml:space="preserve">  １2. 기타학교</t>
    <phoneticPr fontId="3" type="noConversion"/>
  </si>
  <si>
    <t>단위:명,㎡</t>
    <phoneticPr fontId="3" type="noConversion"/>
  </si>
  <si>
    <t>2 0 1 3</t>
    <phoneticPr fontId="3" type="noConversion"/>
  </si>
  <si>
    <t>2 0 1 5</t>
    <phoneticPr fontId="3" type="noConversion"/>
  </si>
  <si>
    <t>2 0 1 7</t>
    <phoneticPr fontId="3" type="noConversion"/>
  </si>
  <si>
    <t>자료:평생교육과,대구광역시 교육청(제30회 대구교육통계연보)</t>
    <phoneticPr fontId="3" type="noConversion"/>
  </si>
  <si>
    <t xml:space="preserve">  １3. 적령아동 취학</t>
    <phoneticPr fontId="3" type="noConversion"/>
  </si>
  <si>
    <t>단위:명,%</t>
  </si>
  <si>
    <t xml:space="preserve">       취  학  대  상  자</t>
  </si>
  <si>
    <t xml:space="preserve">      취      학      자</t>
  </si>
  <si>
    <t>취 학 률</t>
  </si>
  <si>
    <t>계</t>
  </si>
  <si>
    <t>적령아동</t>
  </si>
  <si>
    <t>유 예 및 과 령 아</t>
  </si>
  <si>
    <t>조기입학 신청자</t>
  </si>
  <si>
    <t>유예 및 과령아</t>
    <phoneticPr fontId="3" type="noConversion"/>
  </si>
  <si>
    <t>조기입학 신청자</t>
    <phoneticPr fontId="3" type="noConversion"/>
  </si>
  <si>
    <t>기  타</t>
  </si>
  <si>
    <t xml:space="preserve">  14. 사설학원 및 독서실</t>
    <phoneticPr fontId="3" type="noConversion"/>
  </si>
  <si>
    <t>단위:개, 명</t>
    <phoneticPr fontId="3" type="noConversion"/>
  </si>
  <si>
    <t>사          설          학          원</t>
  </si>
  <si>
    <t>독  서  실</t>
  </si>
  <si>
    <t>학      원      수</t>
    <phoneticPr fontId="3" type="noConversion"/>
  </si>
  <si>
    <t>수강자수</t>
  </si>
  <si>
    <t>강사수</t>
  </si>
  <si>
    <t>강의실</t>
  </si>
  <si>
    <t>열람
좌석수</t>
  </si>
  <si>
    <t>독서실
수</t>
  </si>
  <si>
    <t>열람실수</t>
  </si>
  <si>
    <t>학교교과 교습학원</t>
  </si>
  <si>
    <t>평생직업 교육학원</t>
  </si>
  <si>
    <t>입시검정및 보습</t>
  </si>
  <si>
    <t>국제화</t>
  </si>
  <si>
    <t>예능</t>
  </si>
  <si>
    <t>종합</t>
    <phoneticPr fontId="3" type="noConversion"/>
  </si>
  <si>
    <t>기타</t>
  </si>
  <si>
    <t>직업
기술</t>
  </si>
  <si>
    <t>인문
사회</t>
  </si>
  <si>
    <t>기예</t>
  </si>
  <si>
    <t>종합</t>
  </si>
  <si>
    <t>-</t>
    <phoneticPr fontId="2" type="noConversion"/>
  </si>
  <si>
    <t>자료:대구광역시 교육청</t>
  </si>
  <si>
    <t xml:space="preserve">  15. 공공도서관</t>
    <phoneticPr fontId="3" type="noConversion"/>
  </si>
  <si>
    <t>단위:개,명,권,천원</t>
    <phoneticPr fontId="3" type="noConversion"/>
  </si>
  <si>
    <t>도서관수</t>
  </si>
  <si>
    <t>좌석수</t>
  </si>
  <si>
    <t>자 료 수</t>
  </si>
  <si>
    <t>도 서 관
방문자수</t>
    <phoneticPr fontId="3" type="noConversion"/>
  </si>
  <si>
    <t>자료실
이용자수</t>
    <phoneticPr fontId="3" type="noConversion"/>
  </si>
  <si>
    <t>연     간
대출책수</t>
    <phoneticPr fontId="3" type="noConversion"/>
  </si>
  <si>
    <t xml:space="preserve">도  서 </t>
  </si>
  <si>
    <t>비도서</t>
  </si>
  <si>
    <t>연속간행물
(종)</t>
  </si>
  <si>
    <t>구수산도서관</t>
    <phoneticPr fontId="3" type="noConversion"/>
  </si>
  <si>
    <t>대현도서관</t>
    <phoneticPr fontId="3" type="noConversion"/>
  </si>
  <si>
    <t>더불어숲</t>
    <phoneticPr fontId="3" type="noConversion"/>
  </si>
  <si>
    <t xml:space="preserve">  16. 박 물 관</t>
    <phoneticPr fontId="3" type="noConversion"/>
  </si>
  <si>
    <t>단위:명,점</t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</si>
  <si>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</si>
  <si>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</si>
  <si>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</si>
  <si>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</si>
  <si>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</si>
  <si>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</si>
  <si>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</si>
  <si>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</si>
  <si>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</si>
  <si>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</si>
  <si>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</si>
  <si>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</si>
  <si>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</si>
  <si>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</si>
  <si>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>-</t>
    <phoneticPr fontId="3" type="noConversion"/>
  </si>
  <si>
    <t>경 북 대 학 교</t>
    <phoneticPr fontId="3" type="noConversion"/>
  </si>
  <si>
    <t>자료:경북대학교</t>
    <phoneticPr fontId="3" type="noConversion"/>
  </si>
  <si>
    <t xml:space="preserve">  17. 문 화 재</t>
    <phoneticPr fontId="3" type="noConversion"/>
  </si>
  <si>
    <t>단위:개</t>
  </si>
  <si>
    <t>총  계</t>
  </si>
  <si>
    <t>지          정          문          화          재</t>
  </si>
  <si>
    <t>등  록
문화재</t>
  </si>
  <si>
    <t>국   가   지   정   문   화   재</t>
  </si>
  <si>
    <t>지  방  지  정  문  화  재</t>
  </si>
  <si>
    <t>문화재
자료</t>
    <phoneticPr fontId="3" type="noConversion"/>
  </si>
  <si>
    <t>국  보</t>
  </si>
  <si>
    <t>보  물</t>
  </si>
  <si>
    <t>사적및    명  승</t>
  </si>
  <si>
    <t>천    연  
기 념 물</t>
  </si>
  <si>
    <t>중    요    민속자료</t>
  </si>
  <si>
    <t xml:space="preserve">중요무형
문 화 재 </t>
  </si>
  <si>
    <t>유  형    문화재</t>
  </si>
  <si>
    <t>무  형
문화재</t>
    <phoneticPr fontId="3" type="noConversion"/>
  </si>
  <si>
    <t>기념물</t>
    <phoneticPr fontId="3" type="noConversion"/>
  </si>
  <si>
    <t>민  속
문화재</t>
    <phoneticPr fontId="3" type="noConversion"/>
  </si>
  <si>
    <t>자료: 관광자원개발과,대구시 관광문화재과</t>
    <phoneticPr fontId="3" type="noConversion"/>
  </si>
  <si>
    <t xml:space="preserve">  18. 문화공간</t>
    <phoneticPr fontId="3" type="noConversion"/>
  </si>
  <si>
    <t>단위:개소,명</t>
  </si>
  <si>
    <t>연별</t>
  </si>
  <si>
    <t>공   연   시   설</t>
  </si>
  <si>
    <t xml:space="preserve">  전  시  실</t>
  </si>
  <si>
    <t>지역문화복지시설</t>
  </si>
  <si>
    <t>기  타  시  설</t>
  </si>
  <si>
    <t>공공공연장</t>
  </si>
  <si>
    <t>민간공연장</t>
  </si>
  <si>
    <t>영화관</t>
  </si>
  <si>
    <t>등  록
미술관</t>
  </si>
  <si>
    <t>화  랑</t>
  </si>
  <si>
    <t>시민회관</t>
  </si>
  <si>
    <t>종합사회
복지관</t>
  </si>
  <si>
    <t>청소년
수련시설</t>
  </si>
  <si>
    <t>문화원</t>
  </si>
  <si>
    <t>국악원</t>
  </si>
  <si>
    <t>전수회관</t>
  </si>
  <si>
    <t>스크린수</t>
  </si>
  <si>
    <t>자료: 문화체육과, 대구시 문화예술과</t>
    <phoneticPr fontId="3" type="noConversion"/>
  </si>
  <si>
    <t xml:space="preserve">  19. 체육시설</t>
    <phoneticPr fontId="3" type="noConversion"/>
  </si>
  <si>
    <t xml:space="preserve">    가. 공공체육시설</t>
    <phoneticPr fontId="3" type="noConversion"/>
  </si>
  <si>
    <t xml:space="preserve"> 단위:개소</t>
    <phoneticPr fontId="3" type="noConversion"/>
  </si>
  <si>
    <t>연  별</t>
    <phoneticPr fontId="3" type="noConversion"/>
  </si>
  <si>
    <t>공 공 체 육 시 설</t>
  </si>
  <si>
    <t>합계</t>
  </si>
  <si>
    <t>육상경기장</t>
  </si>
  <si>
    <t>축구장</t>
  </si>
  <si>
    <t>하키장</t>
  </si>
  <si>
    <t>야구장</t>
  </si>
  <si>
    <t>싸이클
경기장</t>
  </si>
  <si>
    <t>테니스장</t>
  </si>
  <si>
    <t>씨름장</t>
  </si>
  <si>
    <r>
      <t xml:space="preserve">간이운동장
</t>
    </r>
    <r>
      <rPr>
        <sz val="10"/>
        <color theme="1"/>
        <rFont val="바탕체"/>
        <family val="1"/>
        <charset val="129"/>
      </rPr>
      <t>(동네
체육시설)</t>
    </r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</si>
  <si>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</si>
  <si>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</si>
  <si>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</si>
  <si>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</si>
  <si>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</si>
  <si>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</si>
  <si>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</si>
  <si>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</si>
  <si>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</si>
  <si>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</si>
  <si>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</si>
  <si>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</si>
  <si>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구기체육관</t>
  </si>
  <si>
    <t>투기체육관</t>
  </si>
  <si>
    <t>생활체육관</t>
  </si>
  <si>
    <t>자료:문화체육과,대구시 체육진흥과</t>
    <phoneticPr fontId="3" type="noConversion"/>
  </si>
  <si>
    <t xml:space="preserve">  주:대구시민운동장 씨름장, 빙상장</t>
    <phoneticPr fontId="3" type="noConversion"/>
  </si>
  <si>
    <t xml:space="preserve">    나. 신고·등록 체육시설</t>
    <phoneticPr fontId="3" type="noConversion"/>
  </si>
  <si>
    <t>신        고       체         육         시         설</t>
  </si>
  <si>
    <t>등 록 체 육 시 설</t>
  </si>
  <si>
    <t>조정장</t>
  </si>
  <si>
    <t>카누장</t>
  </si>
  <si>
    <t>종    합
체육시설</t>
  </si>
  <si>
    <t>체육도장</t>
  </si>
  <si>
    <t>골  프
연습장</t>
  </si>
  <si>
    <t>체력
단련장</t>
  </si>
  <si>
    <t>당구장</t>
  </si>
  <si>
    <t>썰매장</t>
  </si>
  <si>
    <t>무도장</t>
  </si>
  <si>
    <t>무도학원</t>
  </si>
  <si>
    <t>골프장</t>
  </si>
  <si>
    <t>스키장</t>
  </si>
  <si>
    <t>자동차
경주장</t>
  </si>
  <si>
    <t xml:space="preserve">  20. 청소년 수련시설</t>
    <phoneticPr fontId="27" type="noConversion"/>
  </si>
  <si>
    <t>단위:개소,㎡</t>
    <phoneticPr fontId="27" type="noConversion"/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</si>
  <si>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</si>
  <si>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</si>
  <si>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</si>
  <si>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</si>
  <si>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</si>
  <si>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</si>
  <si>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</si>
  <si>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</si>
  <si>
    <t>면  적
(건물)</t>
  </si>
  <si>
    <t>면  적
(부지)</t>
  </si>
  <si>
    <t>자료:평생교육과,대구시 여성청소년가족과</t>
    <phoneticPr fontId="27" type="noConversion"/>
  </si>
  <si>
    <t xml:space="preserve">  주:1)건물연면적</t>
    <phoneticPr fontId="3" type="noConversion"/>
  </si>
  <si>
    <t xml:space="preserve">  21. 언론매체</t>
    <phoneticPr fontId="3" type="noConversion"/>
  </si>
  <si>
    <t>단위:개소</t>
  </si>
  <si>
    <t>방송사</t>
  </si>
  <si>
    <r>
      <t>신문사</t>
    </r>
    <r>
      <rPr>
        <sz val="8"/>
        <rFont val="바탕체"/>
        <family val="1"/>
        <charset val="129"/>
      </rPr>
      <t>1)</t>
    </r>
    <phoneticPr fontId="3" type="noConversion"/>
  </si>
  <si>
    <t>지상파
방송</t>
  </si>
  <si>
    <t>케이블TV</t>
  </si>
  <si>
    <t>라디오</t>
  </si>
  <si>
    <t>일간</t>
  </si>
  <si>
    <t>주간</t>
  </si>
  <si>
    <t>인터넷
신문</t>
  </si>
  <si>
    <t>자료:한국언론진흥재단 미디어가온</t>
    <phoneticPr fontId="3" type="noConversion"/>
  </si>
  <si>
    <t xml:space="preserve">  주:1)경북매일신문은 지사로 미포함(본사 포항)</t>
    <phoneticPr fontId="3" type="noConversion"/>
  </si>
  <si>
    <t xml:space="preserve">  22. 출판, 인쇄 및 기록매체복제업 현황(산업세분류별)</t>
    <phoneticPr fontId="3" type="noConversion"/>
  </si>
  <si>
    <t>서적출판업(J5811)</t>
  </si>
  <si>
    <t>신문, 잡지 및 정기간행물
출판업(J5812)</t>
    <phoneticPr fontId="3" type="noConversion"/>
  </si>
  <si>
    <t>오디오물 출판 및 
원판녹음업(J5920)</t>
  </si>
  <si>
    <t>기타 인쇄물 출판업
(J5819)</t>
  </si>
  <si>
    <t>인쇄업(C1811)</t>
  </si>
  <si>
    <t>인쇄 관련산업
(C1812)</t>
  </si>
  <si>
    <t>기록매체 복제업
(C182)</t>
  </si>
  <si>
    <t>사업체수</t>
  </si>
  <si>
    <t>종사자수</t>
  </si>
  <si>
    <t>자료:사업체조사보고서, 통계청 경제총조사과</t>
    <phoneticPr fontId="3" type="noConversion"/>
  </si>
  <si>
    <t>자료:문화체육과, 국가도서관 통계시스템</t>
    <phoneticPr fontId="3" type="noConversion"/>
  </si>
  <si>
    <t>2 0 1 8</t>
    <phoneticPr fontId="3" type="noConversion"/>
  </si>
  <si>
    <t>2 0 1 8</t>
    <phoneticPr fontId="3" type="noConversion"/>
  </si>
  <si>
    <t>특 수 학 교
(대구성보학교)</t>
    <phoneticPr fontId="3" type="noConversion"/>
  </si>
  <si>
    <t>단위:개,명(2018. 4. 1 현재)</t>
    <phoneticPr fontId="3" type="noConversion"/>
  </si>
  <si>
    <t>문화예술
회관</t>
    <phoneticPr fontId="2" type="noConversion"/>
  </si>
  <si>
    <t>교지
면적</t>
    <phoneticPr fontId="2" type="noConversion"/>
  </si>
  <si>
    <t>건물
면적</t>
    <phoneticPr fontId="2" type="noConversion"/>
  </si>
  <si>
    <t>교지
면적</t>
    <phoneticPr fontId="2" type="noConversion"/>
  </si>
  <si>
    <t>건물
면적</t>
    <phoneticPr fontId="2" type="noConversion"/>
  </si>
  <si>
    <t>경북대학교 수사과학대학원</t>
    <phoneticPr fontId="3" type="noConversion"/>
  </si>
  <si>
    <t>경북대학교 정책정보대학원</t>
    <phoneticPr fontId="3" type="noConversion"/>
  </si>
  <si>
    <t>경북대학교 국제대학원</t>
  </si>
  <si>
    <t>경북대학교 농업생명융합대학원</t>
    <phoneticPr fontId="3" type="noConversion"/>
  </si>
  <si>
    <t>경북대학교 산업대학원</t>
  </si>
  <si>
    <t>경북대학교 보건대학원</t>
  </si>
  <si>
    <t>경북대학교 경영대학원</t>
  </si>
  <si>
    <t>경북대학교 행정대학원</t>
  </si>
  <si>
    <t>경북대학교 교육대학원</t>
  </si>
  <si>
    <t>경북대학교 법학전문대학원</t>
    <phoneticPr fontId="3" type="noConversion"/>
  </si>
  <si>
    <t>경북대학교 치의학전문대학원</t>
    <phoneticPr fontId="3" type="noConversion"/>
  </si>
  <si>
    <t>경북대학교 의학전문대학원</t>
    <phoneticPr fontId="3" type="noConversion"/>
  </si>
  <si>
    <t>경북대학교 대학원</t>
  </si>
  <si>
    <t>특수
교육</t>
    <phoneticPr fontId="2" type="noConversion"/>
  </si>
  <si>
    <t>대구광역시립 북부도서관</t>
    <phoneticPr fontId="2" type="noConversion"/>
  </si>
  <si>
    <t>태전도서관</t>
    <phoneticPr fontId="2" type="noConversion"/>
  </si>
  <si>
    <r>
      <t>직원수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</si>
  <si>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예  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</si>
  <si>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 주:1)정원기준</t>
    <phoneticPr fontId="3" type="noConversion"/>
  </si>
  <si>
    <t xml:space="preserve">     2)인건비, 자료구입비, 기타운영비 합계</t>
    <phoneticPr fontId="3" type="noConversion"/>
  </si>
  <si>
    <t>꿈꾸는마을도서관도토리</t>
    <phoneticPr fontId="3" type="noConversion"/>
  </si>
  <si>
    <t>사립공공 연암도서관</t>
    <phoneticPr fontId="3" type="noConversion"/>
  </si>
  <si>
    <t xml:space="preserve">  １. 학교 총개황  Summary of Schools</t>
    <phoneticPr fontId="3" type="noConversion"/>
  </si>
  <si>
    <t xml:space="preserve"> ⅩⅣ. 교육 및 문화  Education and Culture</t>
    <phoneticPr fontId="3" type="noConversion"/>
  </si>
  <si>
    <t>학 교 수</t>
    <phoneticPr fontId="2" type="noConversion"/>
  </si>
  <si>
    <t>원 수
Number</t>
    <phoneticPr fontId="2" type="noConversion"/>
  </si>
  <si>
    <t>학급수
Classes</t>
    <phoneticPr fontId="2" type="noConversion"/>
  </si>
  <si>
    <t>원   아   수
Children</t>
    <phoneticPr fontId="2" type="noConversion"/>
  </si>
  <si>
    <t>교   원   수
Teachers</t>
    <phoneticPr fontId="2" type="noConversion"/>
  </si>
  <si>
    <t>사 무 직 원 수
Clerical staffs</t>
    <phoneticPr fontId="2" type="noConversion"/>
  </si>
  <si>
    <t>신입원아수
New Entrants</t>
    <phoneticPr fontId="3" type="noConversion"/>
  </si>
  <si>
    <t>재취원자수
Children readmitted</t>
    <phoneticPr fontId="2" type="noConversion"/>
  </si>
  <si>
    <t>수  료  자  수
Children completed</t>
    <phoneticPr fontId="2" type="noConversion"/>
  </si>
  <si>
    <t xml:space="preserve"> 교실수
Rooms</t>
    <phoneticPr fontId="2" type="noConversion"/>
  </si>
  <si>
    <t xml:space="preserve">  ２. 유 치 원   Kindergartens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</si>
</sst>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\(0\)"/>
    <numFmt numFmtId="177" formatCode="_-* #,##0.0_-;\-* #,##0.0_-;_-* &quot;-&quot;?_-;_-@_-"/>
    <numFmt numFmtId="178" formatCode="#,##0_ "/>
    <numFmt numFmtId="179" formatCode="#,##0;\-#,##0;&quot; &quot;;\ "/>
    <numFmt numFmtId="180" formatCode="#,##0;\-#,##0;&quot;-&quot;;\ "/>
    <numFmt numFmtId="181" formatCode="#,##0,"/>
    <numFmt numFmtId="182" formatCode="#,##0_);[Red]\(#,##0\)"/>
    <numFmt numFmtId="183" formatCode="\(#,##0\)"/>
    <numFmt numFmtId="184" formatCode="#,##0;\-#,##0;&quot; &quot;"/>
    <numFmt numFmtId="185" formatCode="#,##0.0_ "/>
  </numFmts>
  <fonts count="32" x14ac:knownFonts="1">
    <font>
      <sz val="11"/>
      <color theme="1"/>
      <name val="맑은 고딕"/>
      <family val="2"/>
      <charset val="129"/>
      <scheme val="minor"/>
    </font>
    <font>
      <b/>
      <sz val="16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2"/>
      <name val="바탕체"/>
      <family val="1"/>
      <charset val="129"/>
    </font>
    <font>
      <b/>
      <sz val="14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11"/>
      <color indexed="8"/>
      <name val="바탕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1"/>
      <color rgb="FF0070C0"/>
      <name val="바탕체"/>
      <family val="1"/>
      <charset val="129"/>
    </font>
    <font>
      <vertAlign val="superscript"/>
      <sz val="11"/>
      <color theme="1"/>
      <name val="바탕체"/>
      <family val="1"/>
      <charset val="129"/>
    </font>
    <font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11"/>
      <color theme="1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sz val="10"/>
      <color theme="1"/>
      <name val="바탕체"/>
      <family val="1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vertAlign val="superscript"/>
      <sz val="11"/>
      <name val="바탕체"/>
      <family val="1"/>
      <charset val="129"/>
    </font>
    <font>
      <sz val="11"/>
      <color rgb="FF0000FF"/>
      <name val="바탕체"/>
      <family val="1"/>
      <charset val="129"/>
    </font>
    <font>
      <sz val="8"/>
      <name val="바탕체"/>
      <family val="1"/>
      <charset val="129"/>
    </font>
    <font>
      <b/>
      <sz val="14"/>
      <color indexed="10"/>
      <name val="바탕체"/>
      <family val="1"/>
      <charset val="129"/>
    </font>
    <font>
      <b/>
      <sz val="16"/>
      <name val="돋움"/>
      <family val="3"/>
      <charset val="129"/>
    </font>
    <font>
      <sz val="9"/>
      <color indexed="81"/>
      <name val="굴림"/>
      <family val="3"/>
      <charset val="129"/>
    </font>
    <font>
      <sz val="8"/>
      <color indexed="81"/>
      <name val="굴림"/>
      <family val="3"/>
      <charset val="129"/>
    </font>
    <font>
      <b/>
      <sz val="11"/>
      <color rgb="FF0000FF"/>
      <name val="바탕체"/>
      <family val="1"/>
      <charset val="129"/>
    </font>
    <font>
      <sz val="10"/>
      <color rgb="FFFF0000"/>
      <name val="바탕체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2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70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horizontal="center" vertical="center"/>
    </xf>
    <xf numFmtId="178" fontId="4" fillId="4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41" fontId="4" fillId="4" borderId="0" xfId="1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/>
    </xf>
    <xf numFmtId="41" fontId="4" fillId="4" borderId="0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1" fontId="4" fillId="4" borderId="13" xfId="1" applyFont="1" applyFill="1" applyBorder="1" applyAlignment="1">
      <alignment horizontal="center" vertical="center"/>
    </xf>
    <xf numFmtId="41" fontId="4" fillId="2" borderId="13" xfId="1" applyFont="1" applyFill="1" applyBorder="1" applyAlignment="1">
      <alignment horizontal="center" vertical="center"/>
    </xf>
    <xf numFmtId="41" fontId="9" fillId="4" borderId="13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1" fontId="4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8" fillId="0" borderId="9" xfId="5" applyNumberFormat="1" applyFont="1" applyFill="1" applyBorder="1" applyAlignment="1">
      <alignment vertical="center"/>
    </xf>
    <xf numFmtId="41" fontId="8" fillId="0" borderId="13" xfId="5" applyNumberFormat="1" applyFont="1" applyFill="1" applyBorder="1" applyAlignment="1">
      <alignment vertical="center"/>
    </xf>
    <xf numFmtId="41" fontId="8" fillId="0" borderId="13" xfId="5" applyNumberFormat="1" applyFont="1" applyFill="1" applyBorder="1" applyAlignment="1">
      <alignment vertical="center" shrinkToFit="1"/>
    </xf>
    <xf numFmtId="180" fontId="4" fillId="4" borderId="0" xfId="0" applyNumberFormat="1" applyFont="1" applyFill="1" applyBorder="1" applyAlignment="1">
      <alignment horizontal="right" vertical="center"/>
    </xf>
    <xf numFmtId="179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4" fillId="2" borderId="0" xfId="0" quotePrefix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horizontal="center" vertical="center"/>
    </xf>
    <xf numFmtId="41" fontId="8" fillId="0" borderId="9" xfId="7" applyNumberFormat="1" applyFont="1" applyFill="1" applyBorder="1" applyAlignment="1">
      <alignment vertical="center"/>
    </xf>
    <xf numFmtId="41" fontId="8" fillId="0" borderId="13" xfId="7" applyNumberFormat="1" applyFont="1" applyFill="1" applyBorder="1" applyAlignment="1">
      <alignment vertical="center"/>
    </xf>
    <xf numFmtId="41" fontId="8" fillId="0" borderId="13" xfId="7" applyNumberFormat="1" applyFont="1" applyFill="1" applyBorder="1" applyAlignment="1">
      <alignment horizontal="right" vertical="center"/>
    </xf>
    <xf numFmtId="3" fontId="8" fillId="0" borderId="9" xfId="10" applyNumberFormat="1" applyFont="1" applyFill="1" applyBorder="1" applyAlignment="1">
      <alignment vertical="center"/>
    </xf>
    <xf numFmtId="3" fontId="8" fillId="0" borderId="13" xfId="10" applyNumberFormat="1" applyFont="1" applyFill="1" applyBorder="1" applyAlignment="1">
      <alignment vertical="center"/>
    </xf>
    <xf numFmtId="179" fontId="8" fillId="0" borderId="13" xfId="10" applyNumberFormat="1" applyFont="1" applyFill="1" applyBorder="1" applyAlignment="1">
      <alignment vertical="center"/>
    </xf>
    <xf numFmtId="41" fontId="8" fillId="0" borderId="13" xfId="10" applyNumberFormat="1" applyFont="1" applyFill="1" applyBorder="1" applyAlignment="1">
      <alignment vertical="center"/>
    </xf>
    <xf numFmtId="41" fontId="8" fillId="0" borderId="13" xfId="10" applyNumberFormat="1" applyFont="1" applyFill="1" applyBorder="1" applyAlignment="1">
      <alignment horizontal="right" vertical="center"/>
    </xf>
    <xf numFmtId="41" fontId="8" fillId="0" borderId="13" xfId="11" applyNumberFormat="1" applyFont="1" applyFill="1" applyBorder="1" applyAlignment="1">
      <alignment vertical="center"/>
    </xf>
    <xf numFmtId="41" fontId="8" fillId="0" borderId="13" xfId="1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41" fontId="4" fillId="0" borderId="9" xfId="1" applyFont="1" applyFill="1" applyBorder="1" applyAlignment="1">
      <alignment vertical="center"/>
    </xf>
    <xf numFmtId="41" fontId="4" fillId="0" borderId="13" xfId="1" applyFont="1" applyFill="1" applyBorder="1" applyAlignment="1">
      <alignment vertical="center"/>
    </xf>
    <xf numFmtId="41" fontId="4" fillId="0" borderId="13" xfId="1" applyFont="1" applyFill="1" applyBorder="1" applyAlignment="1">
      <alignment horizontal="right" vertical="center"/>
    </xf>
    <xf numFmtId="0" fontId="4" fillId="4" borderId="0" xfId="0" applyFont="1" applyFill="1" applyAlignment="1">
      <alignment horizontal="left"/>
    </xf>
    <xf numFmtId="178" fontId="4" fillId="4" borderId="0" xfId="0" applyNumberFormat="1" applyFont="1" applyFill="1" applyAlignment="1"/>
    <xf numFmtId="0" fontId="4" fillId="4" borderId="0" xfId="0" applyFont="1" applyFill="1" applyAlignment="1"/>
    <xf numFmtId="0" fontId="4" fillId="4" borderId="0" xfId="0" applyFont="1" applyFill="1" applyBorder="1" applyAlignment="1"/>
    <xf numFmtId="0" fontId="4" fillId="4" borderId="12" xfId="0" applyNumberFormat="1" applyFont="1" applyFill="1" applyBorder="1" applyAlignment="1">
      <alignment horizontal="center" vertical="center"/>
    </xf>
    <xf numFmtId="178" fontId="4" fillId="4" borderId="0" xfId="0" applyNumberFormat="1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horizontal="center" vertical="center"/>
    </xf>
    <xf numFmtId="17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178" fontId="4" fillId="4" borderId="0" xfId="0" applyNumberFormat="1" applyFont="1" applyFill="1" applyBorder="1" applyAlignment="1"/>
    <xf numFmtId="41" fontId="4" fillId="0" borderId="9" xfId="19" applyNumberFormat="1" applyFont="1" applyFill="1" applyBorder="1" applyAlignment="1">
      <alignment vertical="center"/>
    </xf>
    <xf numFmtId="41" fontId="4" fillId="0" borderId="13" xfId="19" applyNumberFormat="1" applyFont="1" applyFill="1" applyBorder="1" applyAlignment="1">
      <alignment vertical="center"/>
    </xf>
    <xf numFmtId="41" fontId="4" fillId="0" borderId="9" xfId="21" applyNumberFormat="1" applyFont="1" applyFill="1" applyBorder="1" applyAlignment="1">
      <alignment vertical="center"/>
    </xf>
    <xf numFmtId="41" fontId="4" fillId="0" borderId="13" xfId="21" applyNumberFormat="1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0" xfId="24" applyFont="1" applyFill="1" applyAlignment="1">
      <alignment horizontal="left" vertical="center"/>
    </xf>
    <xf numFmtId="178" fontId="10" fillId="0" borderId="0" xfId="24" applyNumberFormat="1" applyFont="1" applyFill="1" applyBorder="1" applyAlignment="1">
      <alignment vertical="center"/>
    </xf>
    <xf numFmtId="178" fontId="10" fillId="0" borderId="0" xfId="24" applyNumberFormat="1" applyFont="1" applyFill="1" applyAlignment="1">
      <alignment vertical="center"/>
    </xf>
    <xf numFmtId="0" fontId="4" fillId="0" borderId="0" xfId="24" applyFont="1" applyFill="1" applyAlignment="1">
      <alignment horizontal="left"/>
    </xf>
    <xf numFmtId="178" fontId="0" fillId="0" borderId="0" xfId="24" applyNumberFormat="1" applyFont="1" applyFill="1" applyAlignment="1">
      <alignment vertical="center"/>
    </xf>
    <xf numFmtId="0" fontId="4" fillId="0" borderId="0" xfId="24" applyFont="1" applyFill="1" applyAlignment="1">
      <alignment vertical="center"/>
    </xf>
    <xf numFmtId="0" fontId="7" fillId="0" borderId="0" xfId="24"/>
    <xf numFmtId="41" fontId="4" fillId="0" borderId="9" xfId="25" applyNumberFormat="1" applyFont="1" applyFill="1" applyBorder="1" applyAlignment="1">
      <alignment vertical="center"/>
    </xf>
    <xf numFmtId="41" fontId="4" fillId="0" borderId="13" xfId="25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9" fontId="4" fillId="2" borderId="0" xfId="0" applyNumberFormat="1" applyFont="1" applyFill="1" applyAlignment="1">
      <alignment vertical="center"/>
    </xf>
    <xf numFmtId="41" fontId="8" fillId="2" borderId="4" xfId="0" applyNumberFormat="1" applyFont="1" applyFill="1" applyBorder="1" applyAlignment="1">
      <alignment horizontal="center" vertical="center"/>
    </xf>
    <xf numFmtId="182" fontId="4" fillId="2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4" fillId="0" borderId="0" xfId="26" applyFont="1" applyFill="1" applyAlignment="1">
      <alignment horizontal="left"/>
    </xf>
    <xf numFmtId="0" fontId="4" fillId="0" borderId="0" xfId="26" applyFont="1" applyFill="1"/>
    <xf numFmtId="0" fontId="4" fillId="0" borderId="0" xfId="26" applyFont="1" applyFill="1" applyBorder="1" applyAlignment="1">
      <alignment horizontal="left"/>
    </xf>
    <xf numFmtId="0" fontId="4" fillId="2" borderId="0" xfId="0" applyNumberFormat="1" applyFont="1" applyFill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41" fontId="16" fillId="0" borderId="3" xfId="1" applyFont="1" applyFill="1" applyBorder="1" applyAlignment="1">
      <alignment vertical="center"/>
    </xf>
    <xf numFmtId="41" fontId="17" fillId="0" borderId="4" xfId="1" applyFont="1" applyFill="1" applyBorder="1" applyAlignment="1">
      <alignment vertical="center"/>
    </xf>
    <xf numFmtId="179" fontId="17" fillId="0" borderId="4" xfId="0" applyNumberFormat="1" applyFont="1" applyFill="1" applyBorder="1" applyAlignment="1">
      <alignment vertical="center"/>
    </xf>
    <xf numFmtId="3" fontId="18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19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3" fontId="4" fillId="0" borderId="4" xfId="31" applyNumberFormat="1" applyFont="1" applyFill="1" applyBorder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10" fillId="0" borderId="0" xfId="32" applyFont="1" applyFill="1" applyAlignment="1">
      <alignment horizontal="left"/>
    </xf>
    <xf numFmtId="0" fontId="10" fillId="0" borderId="0" xfId="32" applyFont="1" applyFill="1"/>
    <xf numFmtId="0" fontId="10" fillId="0" borderId="0" xfId="32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1" fontId="8" fillId="0" borderId="13" xfId="1" applyFont="1" applyFill="1" applyBorder="1" applyAlignment="1">
      <alignment horizontal="center" vertical="center"/>
    </xf>
    <xf numFmtId="41" fontId="10" fillId="2" borderId="0" xfId="0" applyNumberFormat="1" applyFont="1" applyFill="1" applyAlignment="1">
      <alignment vertical="center"/>
    </xf>
    <xf numFmtId="41" fontId="8" fillId="0" borderId="15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1" fontId="8" fillId="2" borderId="0" xfId="0" applyNumberFormat="1" applyFont="1" applyFill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41" fontId="8" fillId="0" borderId="0" xfId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/>
    <xf numFmtId="41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0" borderId="0" xfId="33" applyFont="1" applyFill="1" applyAlignment="1">
      <alignment horizontal="left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8" fontId="10" fillId="2" borderId="12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Border="1" applyAlignment="1">
      <alignment vertical="center"/>
    </xf>
    <xf numFmtId="178" fontId="10" fillId="2" borderId="14" xfId="0" applyNumberFormat="1" applyFont="1" applyFill="1" applyBorder="1" applyAlignment="1">
      <alignment horizontal="center" vertical="center"/>
    </xf>
    <xf numFmtId="179" fontId="10" fillId="2" borderId="0" xfId="0" applyNumberFormat="1" applyFont="1" applyFill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41" fontId="4" fillId="0" borderId="4" xfId="0" applyNumberFormat="1" applyFont="1" applyBorder="1">
      <alignment vertical="center"/>
    </xf>
    <xf numFmtId="180" fontId="10" fillId="2" borderId="0" xfId="0" applyNumberFormat="1" applyFont="1" applyFill="1" applyAlignment="1">
      <alignment vertical="center"/>
    </xf>
    <xf numFmtId="178" fontId="10" fillId="2" borderId="14" xfId="0" applyNumberFormat="1" applyFont="1" applyFill="1" applyBorder="1" applyAlignment="1">
      <alignment horizontal="center" vertical="center" wrapText="1"/>
    </xf>
    <xf numFmtId="0" fontId="8" fillId="0" borderId="9" xfId="34" applyFont="1" applyBorder="1">
      <alignment vertical="center"/>
    </xf>
    <xf numFmtId="0" fontId="8" fillId="0" borderId="13" xfId="34" applyFont="1" applyBorder="1">
      <alignment vertical="center"/>
    </xf>
    <xf numFmtId="41" fontId="8" fillId="0" borderId="13" xfId="34" applyNumberFormat="1" applyFont="1" applyBorder="1">
      <alignment vertical="center"/>
    </xf>
    <xf numFmtId="0" fontId="10" fillId="2" borderId="0" xfId="0" applyFont="1" applyFill="1" applyAlignment="1"/>
    <xf numFmtId="183" fontId="10" fillId="2" borderId="0" xfId="0" applyNumberFormat="1" applyFont="1" applyFill="1" applyAlignment="1">
      <alignment horizontal="left" vertical="center"/>
    </xf>
    <xf numFmtId="178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horizontal="center" vertical="center"/>
    </xf>
    <xf numFmtId="41" fontId="8" fillId="0" borderId="9" xfId="11" applyFont="1" applyFill="1" applyBorder="1" applyAlignment="1">
      <alignment vertical="center"/>
    </xf>
    <xf numFmtId="41" fontId="8" fillId="0" borderId="13" xfId="11" applyFont="1" applyFill="1" applyBorder="1" applyAlignment="1">
      <alignment vertical="center"/>
    </xf>
    <xf numFmtId="41" fontId="8" fillId="0" borderId="13" xfId="11" applyFont="1" applyFill="1" applyBorder="1" applyAlignment="1">
      <alignment horizontal="right" vertical="center"/>
    </xf>
    <xf numFmtId="180" fontId="8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horizontal="center" vertical="center"/>
    </xf>
    <xf numFmtId="178" fontId="4" fillId="2" borderId="0" xfId="0" applyNumberFormat="1" applyFont="1" applyFill="1" applyAlignment="1">
      <alignment vertical="center"/>
    </xf>
    <xf numFmtId="0" fontId="20" fillId="3" borderId="10" xfId="36" applyFont="1" applyFill="1" applyBorder="1" applyAlignment="1">
      <alignment horizontal="center" vertical="center" wrapText="1"/>
    </xf>
    <xf numFmtId="0" fontId="8" fillId="3" borderId="10" xfId="36" applyFont="1" applyFill="1" applyBorder="1" applyAlignment="1">
      <alignment horizontal="center" vertical="center" wrapText="1"/>
    </xf>
    <xf numFmtId="0" fontId="8" fillId="3" borderId="8" xfId="36" applyFont="1" applyFill="1" applyBorder="1" applyAlignment="1">
      <alignment horizontal="center" vertical="center" wrapText="1"/>
    </xf>
    <xf numFmtId="178" fontId="8" fillId="2" borderId="12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78" fontId="8" fillId="2" borderId="14" xfId="0" applyNumberFormat="1" applyFont="1" applyFill="1" applyBorder="1" applyAlignment="1">
      <alignment horizontal="center" vertical="center"/>
    </xf>
    <xf numFmtId="41" fontId="8" fillId="0" borderId="9" xfId="38" applyNumberFormat="1" applyFont="1" applyFill="1" applyBorder="1" applyAlignment="1">
      <alignment vertical="center"/>
    </xf>
    <xf numFmtId="41" fontId="8" fillId="0" borderId="13" xfId="38" applyNumberFormat="1" applyFont="1" applyFill="1" applyBorder="1" applyAlignment="1">
      <alignment vertical="center"/>
    </xf>
    <xf numFmtId="41" fontId="8" fillId="0" borderId="13" xfId="38" applyNumberFormat="1" applyFont="1" applyFill="1" applyBorder="1" applyAlignment="1">
      <alignment horizontal="right" vertical="center"/>
    </xf>
    <xf numFmtId="41" fontId="8" fillId="0" borderId="13" xfId="38" quotePrefix="1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1" fontId="4" fillId="0" borderId="0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41" fontId="4" fillId="0" borderId="0" xfId="0" applyNumberFormat="1" applyFont="1" applyAlignment="1">
      <alignment vertical="center" shrinkToFit="1"/>
    </xf>
    <xf numFmtId="41" fontId="4" fillId="4" borderId="0" xfId="1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12" xfId="40" applyFont="1" applyFill="1" applyBorder="1" applyAlignment="1">
      <alignment horizontal="center" vertical="center"/>
    </xf>
    <xf numFmtId="41" fontId="8" fillId="0" borderId="13" xfId="0" applyNumberFormat="1" applyFont="1" applyBorder="1">
      <alignment vertical="center"/>
    </xf>
    <xf numFmtId="41" fontId="24" fillId="0" borderId="7" xfId="41" applyNumberFormat="1" applyFont="1" applyFill="1" applyBorder="1" applyAlignment="1">
      <alignment vertical="center"/>
    </xf>
    <xf numFmtId="41" fontId="24" fillId="0" borderId="0" xfId="41" applyNumberFormat="1" applyFont="1" applyFill="1" applyBorder="1" applyAlignment="1">
      <alignment vertical="center"/>
    </xf>
    <xf numFmtId="41" fontId="24" fillId="0" borderId="0" xfId="42" applyNumberFormat="1" applyFont="1" applyFill="1" applyBorder="1" applyAlignment="1">
      <alignment vertical="center"/>
    </xf>
    <xf numFmtId="178" fontId="10" fillId="0" borderId="0" xfId="43" applyNumberFormat="1" applyFont="1" applyFill="1"/>
    <xf numFmtId="180" fontId="10" fillId="0" borderId="0" xfId="43" applyNumberFormat="1" applyFont="1" applyFill="1"/>
    <xf numFmtId="178" fontId="8" fillId="3" borderId="3" xfId="0" applyNumberFormat="1" applyFont="1" applyFill="1" applyBorder="1" applyAlignment="1">
      <alignment vertical="center"/>
    </xf>
    <xf numFmtId="178" fontId="8" fillId="3" borderId="4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vertical="center"/>
    </xf>
    <xf numFmtId="178" fontId="8" fillId="4" borderId="12" xfId="0" applyNumberFormat="1" applyFont="1" applyFill="1" applyBorder="1" applyAlignment="1">
      <alignment horizontal="center" vertical="center"/>
    </xf>
    <xf numFmtId="178" fontId="8" fillId="4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41" fontId="8" fillId="2" borderId="12" xfId="0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1" fontId="8" fillId="2" borderId="14" xfId="0" applyNumberFormat="1" applyFont="1" applyFill="1" applyBorder="1" applyAlignment="1">
      <alignment horizontal="center" vertical="center" wrapText="1"/>
    </xf>
    <xf numFmtId="41" fontId="4" fillId="0" borderId="9" xfId="11" applyNumberFormat="1" applyFont="1" applyFill="1" applyBorder="1" applyAlignment="1">
      <alignment vertical="center" wrapText="1"/>
    </xf>
    <xf numFmtId="41" fontId="4" fillId="0" borderId="13" xfId="11" applyNumberFormat="1" applyFont="1" applyFill="1" applyBorder="1" applyAlignment="1">
      <alignment vertical="center" wrapText="1"/>
    </xf>
    <xf numFmtId="41" fontId="4" fillId="0" borderId="13" xfId="11" applyNumberFormat="1" applyFont="1" applyFill="1" applyBorder="1" applyAlignment="1">
      <alignment horizontal="left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1" fontId="4" fillId="2" borderId="0" xfId="0" applyNumberFormat="1" applyFont="1" applyFill="1" applyAlignment="1">
      <alignment horizontal="left" vertical="center"/>
    </xf>
    <xf numFmtId="178" fontId="0" fillId="4" borderId="0" xfId="0" applyNumberFormat="1" applyFill="1" applyAlignment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left"/>
    </xf>
    <xf numFmtId="178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41" fontId="4" fillId="0" borderId="9" xfId="11" applyNumberFormat="1" applyFont="1" applyFill="1" applyBorder="1" applyAlignment="1">
      <alignment horizontal="right" vertical="center"/>
    </xf>
    <xf numFmtId="41" fontId="4" fillId="0" borderId="13" xfId="11" applyNumberFormat="1" applyFont="1" applyFill="1" applyBorder="1" applyAlignment="1">
      <alignment horizontal="right" vertical="center"/>
    </xf>
    <xf numFmtId="41" fontId="4" fillId="0" borderId="13" xfId="47" applyNumberFormat="1" applyFont="1" applyFill="1" applyBorder="1" applyAlignment="1">
      <alignment vertical="center"/>
    </xf>
    <xf numFmtId="178" fontId="26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1" fontId="24" fillId="0" borderId="7" xfId="50" applyNumberFormat="1" applyFont="1" applyFill="1" applyBorder="1" applyAlignment="1">
      <alignment horizontal="center" vertical="center"/>
    </xf>
    <xf numFmtId="41" fontId="24" fillId="0" borderId="0" xfId="42" applyNumberFormat="1" applyFont="1" applyFill="1" applyBorder="1" applyAlignment="1">
      <alignment horizontal="right" vertical="center"/>
    </xf>
    <xf numFmtId="41" fontId="24" fillId="0" borderId="0" xfId="5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14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41" fontId="24" fillId="0" borderId="0" xfId="1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41" fontId="4" fillId="2" borderId="12" xfId="0" applyNumberFormat="1" applyFont="1" applyFill="1" applyBorder="1" applyAlignment="1">
      <alignment horizontal="center" vertical="center"/>
    </xf>
    <xf numFmtId="41" fontId="4" fillId="2" borderId="14" xfId="0" applyNumberFormat="1" applyFont="1" applyFill="1" applyBorder="1" applyAlignment="1">
      <alignment horizontal="center" vertical="center"/>
    </xf>
    <xf numFmtId="41" fontId="4" fillId="0" borderId="13" xfId="1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41" fontId="4" fillId="0" borderId="13" xfId="54" applyNumberFormat="1" applyFont="1" applyFill="1" applyBorder="1" applyAlignment="1">
      <alignment vertical="center"/>
    </xf>
    <xf numFmtId="41" fontId="30" fillId="0" borderId="0" xfId="41" applyNumberFormat="1" applyFont="1" applyFill="1" applyBorder="1" applyAlignment="1">
      <alignment vertical="center"/>
    </xf>
    <xf numFmtId="178" fontId="4" fillId="2" borderId="5" xfId="0" applyNumberFormat="1" applyFont="1" applyFill="1" applyBorder="1" applyAlignment="1">
      <alignment vertical="center"/>
    </xf>
    <xf numFmtId="0" fontId="4" fillId="0" borderId="12" xfId="40" applyFont="1" applyFill="1" applyBorder="1" applyAlignment="1">
      <alignment horizontal="center" vertical="center" shrinkToFit="1"/>
    </xf>
    <xf numFmtId="0" fontId="4" fillId="0" borderId="14" xfId="4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41" fontId="8" fillId="4" borderId="3" xfId="0" applyNumberFormat="1" applyFont="1" applyFill="1" applyBorder="1" applyAlignment="1">
      <alignment horizontal="center" vertical="center"/>
    </xf>
    <xf numFmtId="41" fontId="8" fillId="4" borderId="4" xfId="0" applyNumberFormat="1" applyFont="1" applyFill="1" applyBorder="1" applyAlignment="1">
      <alignment horizontal="center" vertical="center"/>
    </xf>
    <xf numFmtId="41" fontId="8" fillId="0" borderId="9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4" fillId="4" borderId="7" xfId="1" applyFont="1" applyFill="1" applyBorder="1" applyAlignment="1">
      <alignment horizontal="center" vertical="center"/>
    </xf>
    <xf numFmtId="41" fontId="9" fillId="4" borderId="0" xfId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41" fontId="4" fillId="3" borderId="10" xfId="0" applyNumberFormat="1" applyFont="1" applyFill="1" applyBorder="1" applyAlignment="1">
      <alignment horizontal="center" vertical="center"/>
    </xf>
    <xf numFmtId="41" fontId="4" fillId="3" borderId="11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1" fontId="8" fillId="3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8" fillId="3" borderId="8" xfId="36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36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3" fontId="1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41" fontId="4" fillId="4" borderId="17" xfId="0" applyNumberFormat="1" applyFont="1" applyFill="1" applyBorder="1" applyAlignment="1">
      <alignment horizontal="center" vertical="center"/>
    </xf>
    <xf numFmtId="41" fontId="4" fillId="4" borderId="18" xfId="0" applyNumberFormat="1" applyFont="1" applyFill="1" applyBorder="1" applyAlignment="1">
      <alignment horizontal="center" vertical="center"/>
    </xf>
    <xf numFmtId="41" fontId="4" fillId="4" borderId="19" xfId="0" applyNumberFormat="1" applyFont="1" applyFill="1" applyBorder="1" applyAlignment="1">
      <alignment horizontal="center" vertical="center"/>
    </xf>
    <xf numFmtId="41" fontId="4" fillId="4" borderId="20" xfId="0" applyNumberFormat="1" applyFont="1" applyFill="1" applyBorder="1" applyAlignment="1">
      <alignment horizontal="center" vertical="center"/>
    </xf>
    <xf numFmtId="41" fontId="8" fillId="0" borderId="19" xfId="2" applyNumberFormat="1" applyFont="1" applyFill="1" applyBorder="1" applyAlignment="1">
      <alignment vertical="center"/>
    </xf>
    <xf numFmtId="41" fontId="8" fillId="0" borderId="20" xfId="2" applyNumberFormat="1" applyFont="1" applyFill="1" applyBorder="1" applyAlignment="1">
      <alignment vertical="center"/>
    </xf>
    <xf numFmtId="41" fontId="8" fillId="0" borderId="20" xfId="2" applyNumberFormat="1" applyFont="1" applyFill="1" applyBorder="1" applyAlignment="1">
      <alignment horizontal="right" vertical="center"/>
    </xf>
    <xf numFmtId="41" fontId="4" fillId="0" borderId="19" xfId="3" applyNumberFormat="1" applyFont="1" applyFill="1" applyBorder="1" applyAlignment="1">
      <alignment vertical="center"/>
    </xf>
    <xf numFmtId="41" fontId="4" fillId="0" borderId="20" xfId="3" applyNumberFormat="1" applyFont="1" applyFill="1" applyBorder="1" applyAlignment="1">
      <alignment vertical="center"/>
    </xf>
    <xf numFmtId="41" fontId="4" fillId="0" borderId="20" xfId="3" applyNumberFormat="1" applyFont="1" applyFill="1" applyBorder="1" applyAlignment="1">
      <alignment horizontal="right" vertical="center"/>
    </xf>
    <xf numFmtId="41" fontId="8" fillId="0" borderId="21" xfId="3" applyNumberFormat="1" applyFont="1" applyFill="1" applyBorder="1" applyAlignment="1">
      <alignment vertical="center"/>
    </xf>
    <xf numFmtId="41" fontId="8" fillId="0" borderId="22" xfId="3" applyNumberFormat="1" applyFont="1" applyFill="1" applyBorder="1" applyAlignment="1">
      <alignment vertical="center"/>
    </xf>
    <xf numFmtId="41" fontId="8" fillId="0" borderId="22" xfId="3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8" fillId="0" borderId="19" xfId="4" applyNumberFormat="1" applyFont="1" applyFill="1" applyBorder="1" applyAlignment="1">
      <alignment vertical="center"/>
    </xf>
    <xf numFmtId="41" fontId="8" fillId="0" borderId="20" xfId="4" applyNumberFormat="1" applyFont="1" applyFill="1" applyBorder="1" applyAlignment="1">
      <alignment vertical="center"/>
    </xf>
    <xf numFmtId="41" fontId="8" fillId="0" borderId="20" xfId="4" applyNumberFormat="1" applyFont="1" applyFill="1" applyBorder="1" applyAlignment="1">
      <alignment vertical="center" shrinkToFit="1"/>
    </xf>
    <xf numFmtId="41" fontId="4" fillId="0" borderId="19" xfId="5" applyNumberFormat="1" applyFont="1" applyFill="1" applyBorder="1" applyAlignment="1">
      <alignment vertical="center"/>
    </xf>
    <xf numFmtId="41" fontId="4" fillId="0" borderId="20" xfId="5" applyNumberFormat="1" applyFont="1" applyFill="1" applyBorder="1" applyAlignment="1">
      <alignment vertical="center"/>
    </xf>
    <xf numFmtId="41" fontId="4" fillId="0" borderId="20" xfId="5" applyNumberFormat="1" applyFont="1" applyFill="1" applyBorder="1" applyAlignment="1">
      <alignment vertical="center" shrinkToFit="1"/>
    </xf>
    <xf numFmtId="41" fontId="8" fillId="0" borderId="21" xfId="5" applyNumberFormat="1" applyFont="1" applyFill="1" applyBorder="1" applyAlignment="1">
      <alignment vertical="center"/>
    </xf>
    <xf numFmtId="41" fontId="8" fillId="0" borderId="22" xfId="5" applyNumberFormat="1" applyFont="1" applyFill="1" applyBorder="1" applyAlignment="1">
      <alignment vertical="center"/>
    </xf>
    <xf numFmtId="41" fontId="8" fillId="0" borderId="22" xfId="5" applyNumberFormat="1" applyFont="1" applyFill="1" applyBorder="1" applyAlignment="1">
      <alignment vertical="center" shrinkToFit="1"/>
    </xf>
    <xf numFmtId="41" fontId="4" fillId="2" borderId="18" xfId="0" applyNumberFormat="1" applyFont="1" applyFill="1" applyBorder="1" applyAlignment="1">
      <alignment horizontal="center" vertical="center"/>
    </xf>
    <xf numFmtId="41" fontId="8" fillId="0" borderId="19" xfId="6" applyNumberFormat="1" applyFont="1" applyFill="1" applyBorder="1" applyAlignment="1">
      <alignment vertical="center"/>
    </xf>
    <xf numFmtId="41" fontId="8" fillId="0" borderId="20" xfId="6" applyNumberFormat="1" applyFont="1" applyFill="1" applyBorder="1" applyAlignment="1">
      <alignment vertical="center"/>
    </xf>
    <xf numFmtId="41" fontId="8" fillId="0" borderId="20" xfId="6" applyNumberFormat="1" applyFont="1" applyFill="1" applyBorder="1" applyAlignment="1">
      <alignment horizontal="right" vertical="center"/>
    </xf>
    <xf numFmtId="41" fontId="4" fillId="0" borderId="19" xfId="7" applyNumberFormat="1" applyFont="1" applyFill="1" applyBorder="1" applyAlignment="1">
      <alignment vertical="center"/>
    </xf>
    <xf numFmtId="41" fontId="4" fillId="0" borderId="20" xfId="7" applyNumberFormat="1" applyFont="1" applyFill="1" applyBorder="1" applyAlignment="1">
      <alignment vertical="center"/>
    </xf>
    <xf numFmtId="41" fontId="4" fillId="0" borderId="20" xfId="7" applyNumberFormat="1" applyFont="1" applyFill="1" applyBorder="1" applyAlignment="1">
      <alignment horizontal="right" vertical="center"/>
    </xf>
    <xf numFmtId="41" fontId="8" fillId="0" borderId="21" xfId="7" applyNumberFormat="1" applyFont="1" applyFill="1" applyBorder="1" applyAlignment="1">
      <alignment vertical="center"/>
    </xf>
    <xf numFmtId="41" fontId="8" fillId="0" borderId="22" xfId="7" applyNumberFormat="1" applyFont="1" applyFill="1" applyBorder="1" applyAlignment="1">
      <alignment vertical="center"/>
    </xf>
    <xf numFmtId="41" fontId="8" fillId="0" borderId="22" xfId="7" applyNumberFormat="1" applyFont="1" applyFill="1" applyBorder="1" applyAlignment="1">
      <alignment horizontal="right" vertical="center"/>
    </xf>
    <xf numFmtId="41" fontId="4" fillId="2" borderId="17" xfId="0" applyNumberFormat="1" applyFont="1" applyFill="1" applyBorder="1" applyAlignment="1">
      <alignment horizontal="center" vertical="center"/>
    </xf>
    <xf numFmtId="41" fontId="8" fillId="0" borderId="19" xfId="8" applyNumberFormat="1" applyFont="1" applyFill="1" applyBorder="1" applyAlignment="1">
      <alignment vertical="center"/>
    </xf>
    <xf numFmtId="41" fontId="8" fillId="0" borderId="20" xfId="8" applyNumberFormat="1" applyFont="1" applyFill="1" applyBorder="1" applyAlignment="1">
      <alignment vertical="center"/>
    </xf>
    <xf numFmtId="41" fontId="8" fillId="0" borderId="20" xfId="8" applyNumberFormat="1" applyFont="1" applyFill="1" applyBorder="1" applyAlignment="1">
      <alignment horizontal="right" vertical="center"/>
    </xf>
    <xf numFmtId="41" fontId="8" fillId="0" borderId="20" xfId="9" applyNumberFormat="1" applyFont="1" applyFill="1" applyBorder="1" applyAlignment="1">
      <alignment vertical="center"/>
    </xf>
    <xf numFmtId="41" fontId="8" fillId="0" borderId="20" xfId="9" applyNumberFormat="1" applyFont="1" applyFill="1" applyBorder="1" applyAlignment="1">
      <alignment horizontal="right" vertical="center"/>
    </xf>
    <xf numFmtId="3" fontId="4" fillId="0" borderId="19" xfId="10" applyNumberFormat="1" applyFont="1" applyFill="1" applyBorder="1" applyAlignment="1">
      <alignment vertical="center"/>
    </xf>
    <xf numFmtId="3" fontId="4" fillId="0" borderId="20" xfId="10" applyNumberFormat="1" applyFont="1" applyFill="1" applyBorder="1" applyAlignment="1">
      <alignment vertical="center"/>
    </xf>
    <xf numFmtId="179" fontId="4" fillId="0" borderId="20" xfId="10" applyNumberFormat="1" applyFont="1" applyFill="1" applyBorder="1" applyAlignment="1">
      <alignment vertical="center"/>
    </xf>
    <xf numFmtId="41" fontId="4" fillId="0" borderId="20" xfId="10" applyNumberFormat="1" applyFont="1" applyFill="1" applyBorder="1" applyAlignment="1">
      <alignment vertical="center"/>
    </xf>
    <xf numFmtId="41" fontId="4" fillId="0" borderId="20" xfId="10" applyNumberFormat="1" applyFont="1" applyFill="1" applyBorder="1" applyAlignment="1">
      <alignment horizontal="right" vertical="center"/>
    </xf>
    <xf numFmtId="41" fontId="4" fillId="0" borderId="20" xfId="11" applyNumberFormat="1" applyFont="1" applyFill="1" applyBorder="1" applyAlignment="1">
      <alignment vertical="center"/>
    </xf>
    <xf numFmtId="41" fontId="4" fillId="0" borderId="20" xfId="11" applyNumberFormat="1" applyFont="1" applyFill="1" applyBorder="1" applyAlignment="1">
      <alignment horizontal="right" vertical="center"/>
    </xf>
    <xf numFmtId="3" fontId="8" fillId="0" borderId="21" xfId="10" applyNumberFormat="1" applyFont="1" applyFill="1" applyBorder="1" applyAlignment="1">
      <alignment vertical="center"/>
    </xf>
    <xf numFmtId="3" fontId="8" fillId="0" borderId="22" xfId="10" applyNumberFormat="1" applyFont="1" applyFill="1" applyBorder="1" applyAlignment="1">
      <alignment vertical="center"/>
    </xf>
    <xf numFmtId="179" fontId="8" fillId="0" borderId="22" xfId="10" applyNumberFormat="1" applyFont="1" applyFill="1" applyBorder="1" applyAlignment="1">
      <alignment vertical="center"/>
    </xf>
    <xf numFmtId="41" fontId="8" fillId="0" borderId="22" xfId="10" applyNumberFormat="1" applyFont="1" applyFill="1" applyBorder="1" applyAlignment="1">
      <alignment vertical="center"/>
    </xf>
    <xf numFmtId="41" fontId="8" fillId="0" borderId="22" xfId="10" applyNumberFormat="1" applyFont="1" applyFill="1" applyBorder="1" applyAlignment="1">
      <alignment horizontal="right" vertical="center"/>
    </xf>
    <xf numFmtId="41" fontId="8" fillId="0" borderId="22" xfId="11" applyNumberFormat="1" applyFont="1" applyFill="1" applyBorder="1" applyAlignment="1">
      <alignment vertical="center"/>
    </xf>
    <xf numFmtId="41" fontId="8" fillId="0" borderId="22" xfId="11" applyNumberFormat="1" applyFont="1" applyFill="1" applyBorder="1" applyAlignment="1">
      <alignment horizontal="right" vertical="center"/>
    </xf>
    <xf numFmtId="41" fontId="4" fillId="2" borderId="20" xfId="0" applyNumberFormat="1" applyFont="1" applyFill="1" applyBorder="1" applyAlignment="1">
      <alignment horizontal="center" vertical="center"/>
    </xf>
    <xf numFmtId="41" fontId="8" fillId="0" borderId="19" xfId="12" applyNumberFormat="1" applyFont="1" applyFill="1" applyBorder="1" applyAlignment="1">
      <alignment vertical="center"/>
    </xf>
    <xf numFmtId="41" fontId="8" fillId="0" borderId="20" xfId="12" applyNumberFormat="1" applyFont="1" applyFill="1" applyBorder="1" applyAlignment="1">
      <alignment vertical="center"/>
    </xf>
    <xf numFmtId="41" fontId="8" fillId="0" borderId="20" xfId="12" applyNumberFormat="1" applyFont="1" applyFill="1" applyBorder="1" applyAlignment="1">
      <alignment horizontal="right" vertical="center"/>
    </xf>
    <xf numFmtId="41" fontId="4" fillId="0" borderId="19" xfId="13" applyNumberFormat="1" applyFont="1" applyFill="1" applyBorder="1" applyAlignment="1">
      <alignment vertical="center"/>
    </xf>
    <xf numFmtId="41" fontId="4" fillId="0" borderId="20" xfId="13" applyNumberFormat="1" applyFont="1" applyFill="1" applyBorder="1" applyAlignment="1">
      <alignment vertical="center"/>
    </xf>
    <xf numFmtId="41" fontId="4" fillId="0" borderId="20" xfId="13" applyNumberFormat="1" applyFont="1" applyFill="1" applyBorder="1" applyAlignment="1">
      <alignment horizontal="right" vertical="center"/>
    </xf>
    <xf numFmtId="41" fontId="4" fillId="0" borderId="21" xfId="1" applyFont="1" applyFill="1" applyBorder="1" applyAlignment="1">
      <alignment vertical="center"/>
    </xf>
    <xf numFmtId="41" fontId="4" fillId="0" borderId="22" xfId="1" applyFont="1" applyFill="1" applyBorder="1" applyAlignment="1">
      <alignment vertical="center"/>
    </xf>
    <xf numFmtId="41" fontId="4" fillId="0" borderId="22" xfId="1" applyFont="1" applyFill="1" applyBorder="1" applyAlignment="1">
      <alignment horizontal="right" vertical="center"/>
    </xf>
    <xf numFmtId="41" fontId="8" fillId="0" borderId="19" xfId="14" applyNumberFormat="1" applyFont="1" applyFill="1" applyBorder="1" applyAlignment="1">
      <alignment vertical="center"/>
    </xf>
    <xf numFmtId="41" fontId="8" fillId="0" borderId="20" xfId="14" applyNumberFormat="1" applyFont="1" applyFill="1" applyBorder="1" applyAlignment="1">
      <alignment vertical="center"/>
    </xf>
    <xf numFmtId="41" fontId="8" fillId="0" borderId="20" xfId="14" applyNumberFormat="1" applyFont="1" applyFill="1" applyBorder="1" applyAlignment="1">
      <alignment horizontal="right" vertical="center"/>
    </xf>
    <xf numFmtId="41" fontId="4" fillId="0" borderId="19" xfId="15" applyNumberFormat="1" applyFont="1" applyFill="1" applyBorder="1" applyAlignment="1">
      <alignment vertical="center"/>
    </xf>
    <xf numFmtId="41" fontId="4" fillId="0" borderId="20" xfId="15" applyNumberFormat="1" applyFont="1" applyFill="1" applyBorder="1" applyAlignment="1">
      <alignment vertical="center"/>
    </xf>
    <xf numFmtId="41" fontId="4" fillId="0" borderId="20" xfId="15" applyNumberFormat="1" applyFont="1" applyFill="1" applyBorder="1" applyAlignment="1">
      <alignment horizontal="right" vertical="center"/>
    </xf>
    <xf numFmtId="41" fontId="4" fillId="4" borderId="17" xfId="0" applyNumberFormat="1" applyFont="1" applyFill="1" applyBorder="1" applyAlignment="1">
      <alignment vertical="center"/>
    </xf>
    <xf numFmtId="41" fontId="4" fillId="4" borderId="18" xfId="0" applyNumberFormat="1" applyFont="1" applyFill="1" applyBorder="1" applyAlignment="1">
      <alignment vertical="center"/>
    </xf>
    <xf numFmtId="41" fontId="4" fillId="4" borderId="19" xfId="0" applyNumberFormat="1" applyFont="1" applyFill="1" applyBorder="1" applyAlignment="1">
      <alignment vertical="center"/>
    </xf>
    <xf numFmtId="41" fontId="4" fillId="4" borderId="20" xfId="0" applyNumberFormat="1" applyFont="1" applyFill="1" applyBorder="1" applyAlignment="1">
      <alignment vertical="center"/>
    </xf>
    <xf numFmtId="41" fontId="8" fillId="0" borderId="19" xfId="16" applyNumberFormat="1" applyFont="1" applyFill="1" applyBorder="1" applyAlignment="1">
      <alignment vertical="center"/>
    </xf>
    <xf numFmtId="41" fontId="8" fillId="0" borderId="20" xfId="16" applyNumberFormat="1" applyFont="1" applyFill="1" applyBorder="1" applyAlignment="1">
      <alignment vertical="center"/>
    </xf>
    <xf numFmtId="41" fontId="8" fillId="0" borderId="20" xfId="16" applyNumberFormat="1" applyFont="1" applyFill="1" applyBorder="1" applyAlignment="1">
      <alignment horizontal="right" vertical="center"/>
    </xf>
    <xf numFmtId="41" fontId="4" fillId="0" borderId="19" xfId="17" applyNumberFormat="1" applyFont="1" applyFill="1" applyBorder="1" applyAlignment="1">
      <alignment vertical="center"/>
    </xf>
    <xf numFmtId="41" fontId="4" fillId="0" borderId="20" xfId="17" applyNumberFormat="1" applyFont="1" applyFill="1" applyBorder="1" applyAlignment="1">
      <alignment vertical="center"/>
    </xf>
    <xf numFmtId="41" fontId="4" fillId="0" borderId="20" xfId="17" applyNumberFormat="1" applyFont="1" applyFill="1" applyBorder="1" applyAlignment="1">
      <alignment horizontal="right" vertical="center"/>
    </xf>
    <xf numFmtId="41" fontId="4" fillId="4" borderId="19" xfId="0" applyNumberFormat="1" applyFont="1" applyFill="1" applyBorder="1" applyAlignment="1">
      <alignment horizontal="right" vertical="center"/>
    </xf>
    <xf numFmtId="41" fontId="4" fillId="4" borderId="20" xfId="0" applyNumberFormat="1" applyFont="1" applyFill="1" applyBorder="1" applyAlignment="1">
      <alignment horizontal="right" vertical="center"/>
    </xf>
    <xf numFmtId="41" fontId="4" fillId="0" borderId="19" xfId="18" applyNumberFormat="1" applyFont="1" applyFill="1" applyBorder="1" applyAlignment="1">
      <alignment vertical="center"/>
    </xf>
    <xf numFmtId="41" fontId="4" fillId="0" borderId="20" xfId="18" applyNumberFormat="1" applyFont="1" applyFill="1" applyBorder="1" applyAlignment="1">
      <alignment vertical="center"/>
    </xf>
    <xf numFmtId="41" fontId="4" fillId="0" borderId="19" xfId="19" applyNumberFormat="1" applyFont="1" applyFill="1" applyBorder="1" applyAlignment="1">
      <alignment vertical="center"/>
    </xf>
    <xf numFmtId="41" fontId="4" fillId="0" borderId="20" xfId="19" applyNumberFormat="1" applyFont="1" applyFill="1" applyBorder="1" applyAlignment="1">
      <alignment vertical="center"/>
    </xf>
    <xf numFmtId="41" fontId="4" fillId="0" borderId="21" xfId="19" applyNumberFormat="1" applyFont="1" applyFill="1" applyBorder="1" applyAlignment="1">
      <alignment vertical="center"/>
    </xf>
    <xf numFmtId="41" fontId="4" fillId="0" borderId="22" xfId="19" applyNumberFormat="1" applyFont="1" applyFill="1" applyBorder="1" applyAlignment="1">
      <alignment vertical="center"/>
    </xf>
    <xf numFmtId="41" fontId="4" fillId="0" borderId="19" xfId="20" applyNumberFormat="1" applyFont="1" applyFill="1" applyBorder="1" applyAlignment="1">
      <alignment vertical="center"/>
    </xf>
    <xf numFmtId="41" fontId="4" fillId="0" borderId="20" xfId="20" applyNumberFormat="1" applyFont="1" applyFill="1" applyBorder="1" applyAlignment="1">
      <alignment vertical="center"/>
    </xf>
    <xf numFmtId="41" fontId="4" fillId="0" borderId="19" xfId="21" applyNumberFormat="1" applyFont="1" applyFill="1" applyBorder="1" applyAlignment="1">
      <alignment vertical="center"/>
    </xf>
    <xf numFmtId="41" fontId="4" fillId="0" borderId="20" xfId="21" applyNumberFormat="1" applyFont="1" applyFill="1" applyBorder="1" applyAlignment="1">
      <alignment vertical="center"/>
    </xf>
    <xf numFmtId="41" fontId="4" fillId="0" borderId="21" xfId="21" applyNumberFormat="1" applyFont="1" applyFill="1" applyBorder="1" applyAlignment="1">
      <alignment vertical="center"/>
    </xf>
    <xf numFmtId="41" fontId="4" fillId="0" borderId="22" xfId="21" applyNumberFormat="1" applyFont="1" applyFill="1" applyBorder="1" applyAlignment="1">
      <alignment vertical="center"/>
    </xf>
    <xf numFmtId="41" fontId="8" fillId="0" borderId="19" xfId="22" applyNumberFormat="1" applyFont="1" applyFill="1" applyBorder="1" applyAlignment="1">
      <alignment vertical="center"/>
    </xf>
    <xf numFmtId="41" fontId="8" fillId="0" borderId="20" xfId="22" applyNumberFormat="1" applyFont="1" applyFill="1" applyBorder="1" applyAlignment="1">
      <alignment vertical="center"/>
    </xf>
    <xf numFmtId="41" fontId="4" fillId="0" borderId="19" xfId="23" applyNumberFormat="1" applyFont="1" applyFill="1" applyBorder="1" applyAlignment="1">
      <alignment vertical="center"/>
    </xf>
    <xf numFmtId="41" fontId="4" fillId="0" borderId="20" xfId="23" applyNumberFormat="1" applyFont="1" applyFill="1" applyBorder="1" applyAlignment="1">
      <alignment vertical="center"/>
    </xf>
    <xf numFmtId="181" fontId="4" fillId="0" borderId="20" xfId="23" applyNumberFormat="1" applyFont="1" applyFill="1" applyBorder="1" applyAlignment="1">
      <alignment vertical="center"/>
    </xf>
    <xf numFmtId="41" fontId="8" fillId="4" borderId="17" xfId="0" applyNumberFormat="1" applyFont="1" applyFill="1" applyBorder="1" applyAlignment="1">
      <alignment vertical="center"/>
    </xf>
    <xf numFmtId="41" fontId="8" fillId="4" borderId="18" xfId="0" applyNumberFormat="1" applyFont="1" applyFill="1" applyBorder="1" applyAlignment="1">
      <alignment vertical="center"/>
    </xf>
    <xf numFmtId="41" fontId="8" fillId="4" borderId="19" xfId="0" applyNumberFormat="1" applyFont="1" applyFill="1" applyBorder="1" applyAlignment="1">
      <alignment vertical="center"/>
    </xf>
    <xf numFmtId="41" fontId="8" fillId="4" borderId="20" xfId="0" applyNumberFormat="1" applyFont="1" applyFill="1" applyBorder="1" applyAlignment="1">
      <alignment vertical="center"/>
    </xf>
    <xf numFmtId="41" fontId="8" fillId="0" borderId="19" xfId="9" applyNumberFormat="1" applyFont="1" applyFill="1" applyBorder="1" applyAlignment="1">
      <alignment vertical="center"/>
    </xf>
    <xf numFmtId="41" fontId="4" fillId="0" borderId="19" xfId="11" applyNumberFormat="1" applyFont="1" applyFill="1" applyBorder="1" applyAlignment="1">
      <alignment vertical="center"/>
    </xf>
    <xf numFmtId="41" fontId="4" fillId="0" borderId="19" xfId="25" applyNumberFormat="1" applyFont="1" applyFill="1" applyBorder="1" applyAlignment="1">
      <alignment vertical="center"/>
    </xf>
    <xf numFmtId="41" fontId="4" fillId="0" borderId="20" xfId="25" applyNumberFormat="1" applyFont="1" applyFill="1" applyBorder="1" applyAlignment="1">
      <alignment vertical="center"/>
    </xf>
    <xf numFmtId="41" fontId="4" fillId="0" borderId="21" xfId="25" applyNumberFormat="1" applyFont="1" applyFill="1" applyBorder="1" applyAlignment="1">
      <alignment vertical="center"/>
    </xf>
    <xf numFmtId="41" fontId="4" fillId="0" borderId="22" xfId="25" applyNumberFormat="1" applyFont="1" applyFill="1" applyBorder="1" applyAlignment="1">
      <alignment vertical="center"/>
    </xf>
    <xf numFmtId="41" fontId="8" fillId="2" borderId="17" xfId="0" applyNumberFormat="1" applyFont="1" applyFill="1" applyBorder="1" applyAlignment="1">
      <alignment horizontal="center" vertical="center"/>
    </xf>
    <xf numFmtId="41" fontId="8" fillId="2" borderId="18" xfId="0" applyNumberFormat="1" applyFont="1" applyFill="1" applyBorder="1" applyAlignment="1">
      <alignment horizontal="center" vertical="center"/>
    </xf>
    <xf numFmtId="41" fontId="8" fillId="2" borderId="19" xfId="0" applyNumberFormat="1" applyFont="1" applyFill="1" applyBorder="1" applyAlignment="1">
      <alignment horizontal="center" vertical="center"/>
    </xf>
    <xf numFmtId="41" fontId="8" fillId="2" borderId="20" xfId="0" applyNumberFormat="1" applyFont="1" applyFill="1" applyBorder="1" applyAlignment="1">
      <alignment horizontal="center" vertical="center"/>
    </xf>
    <xf numFmtId="41" fontId="8" fillId="2" borderId="21" xfId="0" applyNumberFormat="1" applyFont="1" applyFill="1" applyBorder="1" applyAlignment="1">
      <alignment horizontal="center" vertical="center"/>
    </xf>
    <xf numFmtId="41" fontId="8" fillId="2" borderId="22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41" fontId="8" fillId="2" borderId="16" xfId="0" applyNumberFormat="1" applyFont="1" applyFill="1" applyBorder="1" applyAlignment="1">
      <alignment horizontal="center" vertical="center"/>
    </xf>
    <xf numFmtId="41" fontId="8" fillId="2" borderId="23" xfId="0" applyNumberFormat="1" applyFont="1" applyFill="1" applyBorder="1" applyAlignment="1">
      <alignment horizontal="center" vertical="center"/>
    </xf>
    <xf numFmtId="41" fontId="8" fillId="0" borderId="19" xfId="27" applyNumberFormat="1" applyFont="1" applyFill="1" applyBorder="1" applyAlignment="1">
      <alignment vertical="center"/>
    </xf>
    <xf numFmtId="41" fontId="8" fillId="0" borderId="20" xfId="27" applyNumberFormat="1" applyFont="1" applyFill="1" applyBorder="1" applyAlignment="1">
      <alignment vertical="center"/>
    </xf>
    <xf numFmtId="41" fontId="8" fillId="0" borderId="20" xfId="28" applyNumberFormat="1" applyFont="1" applyFill="1" applyBorder="1" applyAlignment="1">
      <alignment vertical="center"/>
    </xf>
    <xf numFmtId="41" fontId="8" fillId="0" borderId="19" xfId="29" applyNumberFormat="1" applyFont="1" applyFill="1" applyBorder="1" applyAlignment="1">
      <alignment vertical="center"/>
    </xf>
    <xf numFmtId="41" fontId="4" fillId="0" borderId="20" xfId="30" applyNumberFormat="1" applyFont="1" applyFill="1" applyBorder="1" applyAlignment="1">
      <alignment vertical="center"/>
    </xf>
    <xf numFmtId="41" fontId="4" fillId="0" borderId="20" xfId="31" applyNumberFormat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41" fontId="16" fillId="0" borderId="4" xfId="1" applyFont="1" applyFill="1" applyBorder="1" applyAlignment="1">
      <alignment vertical="center"/>
    </xf>
    <xf numFmtId="41" fontId="8" fillId="0" borderId="13" xfId="1" applyFont="1" applyFill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3" fontId="4" fillId="0" borderId="13" xfId="31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41" fontId="10" fillId="0" borderId="0" xfId="0" applyNumberFormat="1" applyFont="1" applyFill="1" applyAlignment="1">
      <alignment vertical="center"/>
    </xf>
    <xf numFmtId="41" fontId="10" fillId="0" borderId="7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41" fontId="31" fillId="0" borderId="0" xfId="0" applyNumberFormat="1" applyFont="1" applyFill="1" applyAlignment="1">
      <alignment horizontal="right" vertical="center"/>
    </xf>
    <xf numFmtId="41" fontId="31" fillId="0" borderId="0" xfId="0" applyNumberFormat="1" applyFont="1" applyFill="1" applyAlignment="1">
      <alignment vertical="center"/>
    </xf>
    <xf numFmtId="41" fontId="31" fillId="0" borderId="7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vertical="center"/>
    </xf>
    <xf numFmtId="41" fontId="31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/>
    <xf numFmtId="41" fontId="10" fillId="0" borderId="13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vertical="center"/>
    </xf>
    <xf numFmtId="41" fontId="8" fillId="0" borderId="13" xfId="1" applyFont="1" applyFill="1" applyBorder="1" applyAlignment="1">
      <alignment horizontal="right" vertical="center"/>
    </xf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1" fontId="4" fillId="0" borderId="19" xfId="0" applyNumberFormat="1" applyFont="1" applyBorder="1">
      <alignment vertical="center"/>
    </xf>
    <xf numFmtId="41" fontId="4" fillId="0" borderId="20" xfId="0" applyNumberFormat="1" applyFont="1" applyBorder="1">
      <alignment vertical="center"/>
    </xf>
    <xf numFmtId="0" fontId="8" fillId="0" borderId="20" xfId="34" applyFont="1" applyBorder="1">
      <alignment vertical="center"/>
    </xf>
    <xf numFmtId="41" fontId="8" fillId="0" borderId="20" xfId="34" applyNumberFormat="1" applyFont="1" applyBorder="1">
      <alignment vertical="center"/>
    </xf>
    <xf numFmtId="0" fontId="8" fillId="0" borderId="21" xfId="34" applyFont="1" applyBorder="1">
      <alignment vertical="center"/>
    </xf>
    <xf numFmtId="0" fontId="8" fillId="0" borderId="22" xfId="34" applyFont="1" applyBorder="1">
      <alignment vertical="center"/>
    </xf>
    <xf numFmtId="41" fontId="8" fillId="0" borderId="22" xfId="34" applyNumberFormat="1" applyFont="1" applyBorder="1">
      <alignment vertical="center"/>
    </xf>
    <xf numFmtId="41" fontId="8" fillId="2" borderId="17" xfId="35" applyNumberFormat="1" applyFont="1" applyFill="1" applyBorder="1" applyAlignment="1">
      <alignment horizontal="center" vertical="center"/>
    </xf>
    <xf numFmtId="41" fontId="8" fillId="2" borderId="18" xfId="35" applyNumberFormat="1" applyFont="1" applyFill="1" applyBorder="1" applyAlignment="1">
      <alignment horizontal="center" vertical="center"/>
    </xf>
    <xf numFmtId="41" fontId="8" fillId="0" borderId="18" xfId="0" applyNumberFormat="1" applyFont="1" applyFill="1" applyBorder="1" applyAlignment="1">
      <alignment horizontal="center" vertical="center"/>
    </xf>
    <xf numFmtId="41" fontId="8" fillId="2" borderId="19" xfId="35" applyNumberFormat="1" applyFont="1" applyFill="1" applyBorder="1" applyAlignment="1">
      <alignment horizontal="center" vertical="center"/>
    </xf>
    <xf numFmtId="41" fontId="8" fillId="2" borderId="20" xfId="35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19" xfId="9" applyFont="1" applyFill="1" applyBorder="1" applyAlignment="1">
      <alignment vertical="center"/>
    </xf>
    <xf numFmtId="41" fontId="8" fillId="0" borderId="20" xfId="9" applyFont="1" applyFill="1" applyBorder="1" applyAlignment="1">
      <alignment vertical="center"/>
    </xf>
    <xf numFmtId="41" fontId="8" fillId="0" borderId="20" xfId="9" applyFont="1" applyFill="1" applyBorder="1" applyAlignment="1">
      <alignment horizontal="right" vertical="center"/>
    </xf>
    <xf numFmtId="41" fontId="4" fillId="0" borderId="19" xfId="11" applyFont="1" applyFill="1" applyBorder="1" applyAlignment="1">
      <alignment vertical="center"/>
    </xf>
    <xf numFmtId="41" fontId="4" fillId="0" borderId="20" xfId="11" applyFont="1" applyFill="1" applyBorder="1" applyAlignment="1">
      <alignment vertical="center"/>
    </xf>
    <xf numFmtId="41" fontId="4" fillId="0" borderId="20" xfId="11" applyFont="1" applyFill="1" applyBorder="1" applyAlignment="1">
      <alignment horizontal="right" vertical="center"/>
    </xf>
    <xf numFmtId="41" fontId="8" fillId="0" borderId="21" xfId="11" applyFont="1" applyFill="1" applyBorder="1" applyAlignment="1">
      <alignment vertical="center"/>
    </xf>
    <xf numFmtId="41" fontId="8" fillId="0" borderId="22" xfId="11" applyFont="1" applyFill="1" applyBorder="1" applyAlignment="1">
      <alignment vertical="center"/>
    </xf>
    <xf numFmtId="41" fontId="8" fillId="0" borderId="22" xfId="11" applyFont="1" applyFill="1" applyBorder="1" applyAlignment="1">
      <alignment horizontal="right" vertical="center"/>
    </xf>
    <xf numFmtId="41" fontId="8" fillId="0" borderId="19" xfId="37" applyNumberFormat="1" applyFont="1" applyFill="1" applyBorder="1" applyAlignment="1">
      <alignment vertical="center"/>
    </xf>
    <xf numFmtId="41" fontId="8" fillId="0" borderId="20" xfId="37" applyNumberFormat="1" applyFont="1" applyFill="1" applyBorder="1" applyAlignment="1">
      <alignment vertical="center"/>
    </xf>
    <xf numFmtId="41" fontId="8" fillId="0" borderId="20" xfId="37" applyNumberFormat="1" applyFont="1" applyFill="1" applyBorder="1" applyAlignment="1">
      <alignment horizontal="right" vertical="center"/>
    </xf>
    <xf numFmtId="41" fontId="4" fillId="0" borderId="19" xfId="38" applyNumberFormat="1" applyFont="1" applyFill="1" applyBorder="1" applyAlignment="1">
      <alignment vertical="center"/>
    </xf>
    <xf numFmtId="41" fontId="4" fillId="0" borderId="20" xfId="38" applyNumberFormat="1" applyFont="1" applyFill="1" applyBorder="1" applyAlignment="1">
      <alignment vertical="center"/>
    </xf>
    <xf numFmtId="41" fontId="4" fillId="0" borderId="20" xfId="38" applyNumberFormat="1" applyFont="1" applyFill="1" applyBorder="1" applyAlignment="1">
      <alignment horizontal="right" vertical="center"/>
    </xf>
    <xf numFmtId="41" fontId="8" fillId="0" borderId="21" xfId="38" applyNumberFormat="1" applyFont="1" applyFill="1" applyBorder="1" applyAlignment="1">
      <alignment vertical="center"/>
    </xf>
    <xf numFmtId="41" fontId="8" fillId="0" borderId="22" xfId="38" applyNumberFormat="1" applyFont="1" applyFill="1" applyBorder="1" applyAlignment="1">
      <alignment vertical="center"/>
    </xf>
    <xf numFmtId="41" fontId="8" fillId="0" borderId="22" xfId="38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11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1" fontId="8" fillId="4" borderId="17" xfId="0" applyNumberFormat="1" applyFont="1" applyFill="1" applyBorder="1" applyAlignment="1">
      <alignment horizontal="center" vertical="center"/>
    </xf>
    <xf numFmtId="41" fontId="8" fillId="4" borderId="18" xfId="0" applyNumberFormat="1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8" fillId="4" borderId="20" xfId="0" applyNumberFormat="1" applyFont="1" applyFill="1" applyBorder="1" applyAlignment="1">
      <alignment horizontal="center" vertical="center"/>
    </xf>
    <xf numFmtId="41" fontId="8" fillId="0" borderId="19" xfId="44" applyNumberFormat="1" applyFont="1" applyFill="1" applyBorder="1" applyAlignment="1">
      <alignment horizontal="right" vertical="center"/>
    </xf>
    <xf numFmtId="41" fontId="8" fillId="0" borderId="20" xfId="44" applyNumberFormat="1" applyFont="1" applyFill="1" applyBorder="1" applyAlignment="1">
      <alignment vertical="center"/>
    </xf>
    <xf numFmtId="41" fontId="8" fillId="0" borderId="20" xfId="44" applyNumberFormat="1" applyFont="1" applyFill="1" applyBorder="1" applyAlignment="1">
      <alignment horizontal="right" vertical="center"/>
    </xf>
    <xf numFmtId="41" fontId="4" fillId="0" borderId="19" xfId="45" applyNumberFormat="1" applyFont="1" applyFill="1" applyBorder="1" applyAlignment="1">
      <alignment horizontal="right" vertical="center"/>
    </xf>
    <xf numFmtId="41" fontId="4" fillId="0" borderId="20" xfId="45" applyNumberFormat="1" applyFont="1" applyFill="1" applyBorder="1" applyAlignment="1">
      <alignment vertical="center"/>
    </xf>
    <xf numFmtId="41" fontId="4" fillId="0" borderId="20" xfId="45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184" fontId="4" fillId="0" borderId="2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8" fillId="2" borderId="17" xfId="35" applyNumberFormat="1" applyFont="1" applyFill="1" applyBorder="1" applyAlignment="1">
      <alignment horizontal="center" vertical="center" wrapText="1"/>
    </xf>
    <xf numFmtId="41" fontId="8" fillId="2" borderId="18" xfId="35" applyNumberFormat="1" applyFont="1" applyFill="1" applyBorder="1" applyAlignment="1">
      <alignment horizontal="center" vertical="center" wrapText="1"/>
    </xf>
    <xf numFmtId="41" fontId="8" fillId="2" borderId="19" xfId="35" applyNumberFormat="1" applyFont="1" applyFill="1" applyBorder="1" applyAlignment="1">
      <alignment horizontal="center" vertical="center" wrapText="1"/>
    </xf>
    <xf numFmtId="41" fontId="8" fillId="2" borderId="20" xfId="35" applyNumberFormat="1" applyFont="1" applyFill="1" applyBorder="1" applyAlignment="1">
      <alignment horizontal="center" vertical="center" wrapText="1"/>
    </xf>
    <xf numFmtId="41" fontId="8" fillId="0" borderId="19" xfId="9" applyNumberFormat="1" applyFont="1" applyFill="1" applyBorder="1" applyAlignment="1">
      <alignment vertical="center" wrapText="1"/>
    </xf>
    <xf numFmtId="41" fontId="8" fillId="0" borderId="20" xfId="9" applyNumberFormat="1" applyFont="1" applyFill="1" applyBorder="1" applyAlignment="1">
      <alignment vertical="center" wrapText="1"/>
    </xf>
    <xf numFmtId="41" fontId="8" fillId="0" borderId="20" xfId="9" applyNumberFormat="1" applyFont="1" applyFill="1" applyBorder="1" applyAlignment="1">
      <alignment horizontal="left" vertical="center" wrapText="1"/>
    </xf>
    <xf numFmtId="41" fontId="4" fillId="0" borderId="19" xfId="11" applyNumberFormat="1" applyFont="1" applyFill="1" applyBorder="1" applyAlignment="1">
      <alignment vertical="center" wrapText="1"/>
    </xf>
    <xf numFmtId="41" fontId="4" fillId="0" borderId="20" xfId="11" applyNumberFormat="1" applyFont="1" applyFill="1" applyBorder="1" applyAlignment="1">
      <alignment vertical="center" wrapText="1"/>
    </xf>
    <xf numFmtId="41" fontId="4" fillId="0" borderId="20" xfId="11" applyNumberFormat="1" applyFont="1" applyFill="1" applyBorder="1" applyAlignment="1">
      <alignment horizontal="left" vertical="center" wrapText="1"/>
    </xf>
    <xf numFmtId="41" fontId="4" fillId="0" borderId="21" xfId="11" applyNumberFormat="1" applyFont="1" applyFill="1" applyBorder="1" applyAlignment="1">
      <alignment vertical="center" wrapText="1"/>
    </xf>
    <xf numFmtId="41" fontId="4" fillId="0" borderId="22" xfId="11" applyNumberFormat="1" applyFont="1" applyFill="1" applyBorder="1" applyAlignment="1">
      <alignment vertical="center" wrapText="1"/>
    </xf>
    <xf numFmtId="41" fontId="4" fillId="0" borderId="22" xfId="11" applyNumberFormat="1" applyFont="1" applyFill="1" applyBorder="1" applyAlignment="1">
      <alignment horizontal="left" vertical="center" wrapText="1"/>
    </xf>
    <xf numFmtId="41" fontId="8" fillId="2" borderId="20" xfId="35" applyFont="1" applyFill="1" applyBorder="1" applyAlignment="1">
      <alignment horizontal="center" vertical="center"/>
    </xf>
    <xf numFmtId="41" fontId="8" fillId="0" borderId="19" xfId="9" applyNumberFormat="1" applyFont="1" applyFill="1" applyBorder="1" applyAlignment="1">
      <alignment horizontal="right" vertical="center"/>
    </xf>
    <xf numFmtId="41" fontId="8" fillId="0" borderId="20" xfId="46" applyNumberFormat="1" applyFont="1" applyFill="1" applyBorder="1" applyAlignment="1">
      <alignment vertical="center"/>
    </xf>
    <xf numFmtId="41" fontId="4" fillId="0" borderId="19" xfId="11" applyNumberFormat="1" applyFont="1" applyFill="1" applyBorder="1" applyAlignment="1">
      <alignment horizontal="right" vertical="center"/>
    </xf>
    <xf numFmtId="41" fontId="4" fillId="0" borderId="20" xfId="47" applyNumberFormat="1" applyFont="1" applyFill="1" applyBorder="1" applyAlignment="1">
      <alignment vertical="center"/>
    </xf>
    <xf numFmtId="41" fontId="4" fillId="0" borderId="21" xfId="11" applyNumberFormat="1" applyFont="1" applyFill="1" applyBorder="1" applyAlignment="1">
      <alignment horizontal="right" vertical="center"/>
    </xf>
    <xf numFmtId="41" fontId="4" fillId="0" borderId="22" xfId="11" applyNumberFormat="1" applyFont="1" applyFill="1" applyBorder="1" applyAlignment="1">
      <alignment horizontal="right" vertical="center"/>
    </xf>
    <xf numFmtId="41" fontId="4" fillId="0" borderId="22" xfId="47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19" xfId="48" applyNumberFormat="1" applyFont="1" applyFill="1" applyBorder="1" applyAlignment="1">
      <alignment horizontal="center" vertical="center"/>
    </xf>
    <xf numFmtId="41" fontId="8" fillId="0" borderId="20" xfId="48" applyNumberFormat="1" applyFont="1" applyFill="1" applyBorder="1" applyAlignment="1">
      <alignment horizontal="center" vertical="center"/>
    </xf>
    <xf numFmtId="41" fontId="4" fillId="0" borderId="19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center" vertical="center"/>
    </xf>
    <xf numFmtId="41" fontId="4" fillId="0" borderId="21" xfId="49" applyNumberFormat="1" applyFont="1" applyFill="1" applyBorder="1" applyAlignment="1">
      <alignment horizontal="center" vertical="center"/>
    </xf>
    <xf numFmtId="41" fontId="4" fillId="0" borderId="22" xfId="49" applyNumberFormat="1" applyFont="1" applyFill="1" applyBorder="1" applyAlignment="1">
      <alignment horizontal="center" vertical="center"/>
    </xf>
    <xf numFmtId="41" fontId="8" fillId="0" borderId="19" xfId="51" applyNumberFormat="1" applyFont="1" applyFill="1" applyBorder="1" applyAlignment="1">
      <alignment horizontal="center" vertical="center"/>
    </xf>
    <xf numFmtId="41" fontId="4" fillId="0" borderId="19" xfId="52" applyNumberFormat="1" applyFont="1" applyFill="1" applyBorder="1" applyAlignment="1">
      <alignment horizontal="center" vertical="center"/>
    </xf>
    <xf numFmtId="41" fontId="4" fillId="0" borderId="21" xfId="52" applyNumberFormat="1" applyFont="1" applyFill="1" applyBorder="1" applyAlignment="1">
      <alignment horizontal="center" vertical="center"/>
    </xf>
    <xf numFmtId="41" fontId="24" fillId="0" borderId="0" xfId="53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5" xfId="11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24" xfId="11" applyNumberFormat="1" applyFont="1" applyFill="1" applyBorder="1" applyAlignment="1">
      <alignment horizontal="right" vertical="center"/>
    </xf>
    <xf numFmtId="41" fontId="4" fillId="4" borderId="17" xfId="35" applyNumberFormat="1" applyFont="1" applyFill="1" applyBorder="1" applyAlignment="1">
      <alignment horizontal="center" vertical="center"/>
    </xf>
    <xf numFmtId="41" fontId="4" fillId="4" borderId="18" xfId="35" applyNumberFormat="1" applyFont="1" applyFill="1" applyBorder="1" applyAlignment="1">
      <alignment horizontal="center" vertical="center"/>
    </xf>
    <xf numFmtId="41" fontId="4" fillId="2" borderId="18" xfId="35" applyNumberFormat="1" applyFont="1" applyFill="1" applyBorder="1" applyAlignment="1">
      <alignment horizontal="center" vertical="center"/>
    </xf>
    <xf numFmtId="41" fontId="4" fillId="4" borderId="19" xfId="35" applyFont="1" applyFill="1" applyBorder="1" applyAlignment="1">
      <alignment horizontal="center" vertical="center"/>
    </xf>
    <xf numFmtId="41" fontId="4" fillId="4" borderId="20" xfId="35" applyFont="1" applyFill="1" applyBorder="1" applyAlignment="1">
      <alignment horizontal="center" vertical="center"/>
    </xf>
    <xf numFmtId="41" fontId="4" fillId="2" borderId="20" xfId="35" applyFont="1" applyFill="1" applyBorder="1" applyAlignment="1">
      <alignment horizontal="center" vertical="center"/>
    </xf>
    <xf numFmtId="41" fontId="9" fillId="4" borderId="19" xfId="35" applyNumberFormat="1" applyFont="1" applyFill="1" applyBorder="1" applyAlignment="1">
      <alignment horizontal="center" vertical="center"/>
    </xf>
    <xf numFmtId="41" fontId="9" fillId="4" borderId="20" xfId="35" applyNumberFormat="1" applyFont="1" applyFill="1" applyBorder="1" applyAlignment="1">
      <alignment horizontal="center" vertical="center"/>
    </xf>
    <xf numFmtId="41" fontId="9" fillId="2" borderId="20" xfId="35" applyNumberFormat="1" applyFont="1" applyFill="1" applyBorder="1" applyAlignment="1">
      <alignment horizontal="center" vertical="center"/>
    </xf>
    <xf numFmtId="41" fontId="4" fillId="0" borderId="21" xfId="11" applyNumberFormat="1" applyFont="1" applyFill="1" applyBorder="1" applyAlignment="1">
      <alignment vertical="center"/>
    </xf>
    <xf numFmtId="41" fontId="4" fillId="0" borderId="22" xfId="11" applyNumberFormat="1" applyFont="1" applyFill="1" applyBorder="1" applyAlignment="1">
      <alignment vertical="center"/>
    </xf>
    <xf numFmtId="41" fontId="4" fillId="2" borderId="22" xfId="35" applyNumberFormat="1" applyFont="1" applyFill="1" applyBorder="1" applyAlignment="1">
      <alignment horizontal="center" vertical="center"/>
    </xf>
    <xf numFmtId="41" fontId="4" fillId="0" borderId="16" xfId="11" applyNumberFormat="1" applyFont="1" applyFill="1" applyBorder="1" applyAlignment="1">
      <alignment vertical="center"/>
    </xf>
    <xf numFmtId="41" fontId="4" fillId="0" borderId="23" xfId="11" applyNumberFormat="1" applyFont="1" applyFill="1" applyBorder="1" applyAlignment="1">
      <alignment vertical="center"/>
    </xf>
    <xf numFmtId="41" fontId="4" fillId="2" borderId="23" xfId="35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1" fontId="4" fillId="2" borderId="19" xfId="0" applyNumberFormat="1" applyFont="1" applyFill="1" applyBorder="1" applyAlignment="1">
      <alignment horizontal="center" vertical="center"/>
    </xf>
    <xf numFmtId="41" fontId="4" fillId="0" borderId="20" xfId="54" applyNumberFormat="1" applyFont="1" applyFill="1" applyBorder="1" applyAlignment="1">
      <alignment vertical="center"/>
    </xf>
    <xf numFmtId="41" fontId="4" fillId="0" borderId="22" xfId="54" applyNumberFormat="1" applyFont="1" applyFill="1" applyBorder="1" applyAlignment="1">
      <alignment vertical="center"/>
    </xf>
    <xf numFmtId="41" fontId="4" fillId="0" borderId="11" xfId="11" applyNumberFormat="1" applyFont="1" applyBorder="1" applyAlignment="1">
      <alignment vertical="center"/>
    </xf>
    <xf numFmtId="41" fontId="4" fillId="0" borderId="15" xfId="11" applyNumberFormat="1" applyFont="1" applyBorder="1" applyAlignment="1">
      <alignment vertical="center"/>
    </xf>
    <xf numFmtId="41" fontId="4" fillId="2" borderId="18" xfId="0" quotePrefix="1" applyNumberFormat="1" applyFont="1" applyFill="1" applyBorder="1" applyAlignment="1">
      <alignment horizontal="center" vertical="center"/>
    </xf>
    <xf numFmtId="41" fontId="4" fillId="2" borderId="20" xfId="0" quotePrefix="1" applyNumberFormat="1" applyFont="1" applyFill="1" applyBorder="1" applyAlignment="1">
      <alignment horizontal="center" vertical="center"/>
    </xf>
    <xf numFmtId="41" fontId="4" fillId="0" borderId="19" xfId="42" applyNumberFormat="1" applyFont="1" applyBorder="1" applyAlignment="1">
      <alignment vertical="center"/>
    </xf>
    <xf numFmtId="41" fontId="4" fillId="0" borderId="20" xfId="42" applyNumberFormat="1" applyFont="1" applyBorder="1" applyAlignment="1">
      <alignment vertical="center"/>
    </xf>
    <xf numFmtId="41" fontId="4" fillId="0" borderId="21" xfId="42" applyNumberFormat="1" applyFont="1" applyBorder="1" applyAlignment="1">
      <alignment vertical="center"/>
    </xf>
    <xf numFmtId="41" fontId="4" fillId="0" borderId="22" xfId="42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177" fontId="4" fillId="2" borderId="18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41" fontId="4" fillId="2" borderId="21" xfId="0" applyNumberFormat="1" applyFont="1" applyFill="1" applyBorder="1" applyAlignment="1">
      <alignment horizontal="center" vertical="center"/>
    </xf>
    <xf numFmtId="41" fontId="4" fillId="2" borderId="22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41" fontId="4" fillId="2" borderId="16" xfId="0" applyNumberFormat="1" applyFont="1" applyFill="1" applyBorder="1" applyAlignment="1">
      <alignment horizontal="center" vertical="center"/>
    </xf>
    <xf numFmtId="41" fontId="4" fillId="2" borderId="23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1" fontId="8" fillId="0" borderId="21" xfId="1" applyFont="1" applyFill="1" applyBorder="1" applyAlignment="1">
      <alignment horizontal="center" vertical="center"/>
    </xf>
    <xf numFmtId="41" fontId="8" fillId="0" borderId="22" xfId="1" applyFont="1" applyFill="1" applyBorder="1" applyAlignment="1">
      <alignment horizontal="center" vertical="center"/>
    </xf>
    <xf numFmtId="41" fontId="8" fillId="0" borderId="26" xfId="1" applyFont="1" applyFill="1" applyBorder="1" applyAlignment="1">
      <alignment horizontal="right" vertical="center"/>
    </xf>
    <xf numFmtId="41" fontId="8" fillId="0" borderId="27" xfId="1" applyFont="1" applyFill="1" applyBorder="1" applyAlignment="1">
      <alignment horizontal="right" vertical="center"/>
    </xf>
    <xf numFmtId="41" fontId="8" fillId="6" borderId="20" xfId="1" applyFont="1" applyFill="1" applyBorder="1" applyAlignment="1">
      <alignment horizontal="right" vertical="center"/>
    </xf>
    <xf numFmtId="41" fontId="8" fillId="6" borderId="28" xfId="1" applyFont="1" applyFill="1" applyBorder="1" applyAlignment="1">
      <alignment horizontal="right" vertical="center"/>
    </xf>
    <xf numFmtId="41" fontId="8" fillId="0" borderId="25" xfId="1" applyFont="1" applyFill="1" applyBorder="1" applyAlignment="1">
      <alignment horizontal="right" vertical="center"/>
    </xf>
    <xf numFmtId="41" fontId="8" fillId="0" borderId="29" xfId="1" applyFont="1" applyFill="1" applyBorder="1" applyAlignment="1">
      <alignment horizontal="right" vertical="center"/>
    </xf>
    <xf numFmtId="41" fontId="8" fillId="0" borderId="0" xfId="0" applyNumberFormat="1" applyFont="1">
      <alignment vertical="center"/>
    </xf>
    <xf numFmtId="0" fontId="8" fillId="0" borderId="30" xfId="34" applyFont="1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1" xfId="0" applyFont="1" applyBorder="1">
      <alignment vertical="center"/>
    </xf>
    <xf numFmtId="0" fontId="14" fillId="3" borderId="10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3" fontId="14" fillId="3" borderId="1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78" fontId="8" fillId="3" borderId="11" xfId="36" applyNumberFormat="1" applyFont="1" applyFill="1" applyBorder="1" applyAlignment="1">
      <alignment horizontal="center" vertical="center"/>
    </xf>
    <xf numFmtId="178" fontId="8" fillId="3" borderId="15" xfId="36" applyNumberFormat="1" applyFont="1" applyFill="1" applyBorder="1" applyAlignment="1">
      <alignment horizontal="center" vertical="center"/>
    </xf>
    <xf numFmtId="178" fontId="8" fillId="3" borderId="1" xfId="36" applyNumberFormat="1" applyFont="1" applyFill="1" applyBorder="1" applyAlignment="1">
      <alignment horizontal="center" vertical="center"/>
    </xf>
    <xf numFmtId="0" fontId="8" fillId="3" borderId="3" xfId="36" applyFont="1" applyFill="1" applyBorder="1" applyAlignment="1">
      <alignment horizontal="center" vertical="center"/>
    </xf>
    <xf numFmtId="0" fontId="8" fillId="3" borderId="4" xfId="36" applyFont="1" applyFill="1" applyBorder="1" applyAlignment="1">
      <alignment horizontal="center" vertical="center"/>
    </xf>
    <xf numFmtId="0" fontId="8" fillId="3" borderId="5" xfId="36" applyFont="1" applyFill="1" applyBorder="1" applyAlignment="1">
      <alignment horizontal="center" vertical="center"/>
    </xf>
    <xf numFmtId="0" fontId="8" fillId="3" borderId="2" xfId="36" applyFont="1" applyFill="1" applyBorder="1" applyAlignment="1">
      <alignment horizontal="center" vertical="center"/>
    </xf>
    <xf numFmtId="0" fontId="8" fillId="3" borderId="6" xfId="36" applyFont="1" applyFill="1" applyBorder="1" applyAlignment="1">
      <alignment horizontal="center" vertical="center"/>
    </xf>
    <xf numFmtId="0" fontId="8" fillId="3" borderId="8" xfId="36" applyFont="1" applyFill="1" applyBorder="1" applyAlignment="1">
      <alignment horizontal="center" vertical="center"/>
    </xf>
    <xf numFmtId="0" fontId="8" fillId="3" borderId="10" xfId="36" applyFont="1" applyFill="1" applyBorder="1" applyAlignment="1">
      <alignment horizontal="center" vertical="center"/>
    </xf>
    <xf numFmtId="0" fontId="8" fillId="3" borderId="2" xfId="36" applyFont="1" applyFill="1" applyBorder="1" applyAlignment="1">
      <alignment horizontal="center" vertical="center" wrapText="1"/>
    </xf>
    <xf numFmtId="0" fontId="8" fillId="3" borderId="6" xfId="36" applyFont="1" applyFill="1" applyBorder="1" applyAlignment="1">
      <alignment horizontal="center" vertical="center" wrapText="1"/>
    </xf>
    <xf numFmtId="0" fontId="8" fillId="3" borderId="15" xfId="36" applyFont="1" applyFill="1" applyBorder="1" applyAlignment="1">
      <alignment horizontal="center" vertical="center"/>
    </xf>
    <xf numFmtId="0" fontId="8" fillId="3" borderId="1" xfId="36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11" xfId="0" applyNumberFormat="1" applyFont="1" applyFill="1" applyBorder="1" applyAlignment="1">
      <alignment horizontal="center" vertical="center" wrapText="1"/>
    </xf>
    <xf numFmtId="41" fontId="8" fillId="3" borderId="15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7" xfId="0" applyNumberFormat="1" applyFont="1" applyFill="1" applyBorder="1" applyAlignment="1">
      <alignment horizontal="center" vertical="center" wrapText="1"/>
    </xf>
    <xf numFmtId="41" fontId="8" fillId="3" borderId="9" xfId="0" applyNumberFormat="1" applyFont="1" applyFill="1" applyBorder="1" applyAlignment="1">
      <alignment horizontal="center" vertical="center" wrapText="1"/>
    </xf>
    <xf numFmtId="41" fontId="8" fillId="3" borderId="4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41" fontId="8" fillId="3" borderId="8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8" fontId="8" fillId="3" borderId="10" xfId="0" applyNumberFormat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41" fontId="8" fillId="3" borderId="2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41" fontId="8" fillId="3" borderId="12" xfId="0" applyNumberFormat="1" applyFont="1" applyFill="1" applyBorder="1" applyAlignment="1">
      <alignment horizontal="center" vertical="center" wrapText="1"/>
    </xf>
    <xf numFmtId="41" fontId="8" fillId="3" borderId="14" xfId="0" applyNumberFormat="1" applyFont="1" applyFill="1" applyBorder="1" applyAlignment="1">
      <alignment horizontal="center" vertical="center" wrapText="1"/>
    </xf>
    <xf numFmtId="41" fontId="8" fillId="3" borderId="6" xfId="0" applyNumberFormat="1" applyFont="1" applyFill="1" applyBorder="1" applyAlignment="1">
      <alignment horizontal="center" vertical="center"/>
    </xf>
    <xf numFmtId="41" fontId="8" fillId="3" borderId="11" xfId="0" applyNumberFormat="1" applyFont="1" applyFill="1" applyBorder="1" applyAlignment="1">
      <alignment horizontal="center" vertical="center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78" fontId="21" fillId="3" borderId="3" xfId="0" applyNumberFormat="1" applyFont="1" applyFill="1" applyBorder="1" applyAlignment="1">
      <alignment horizontal="center" vertical="center"/>
    </xf>
    <xf numFmtId="41" fontId="4" fillId="3" borderId="10" xfId="0" applyNumberFormat="1" applyFont="1" applyFill="1" applyBorder="1" applyAlignment="1">
      <alignment horizontal="center" vertical="center" wrapText="1"/>
    </xf>
    <xf numFmtId="41" fontId="4" fillId="3" borderId="11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10" xfId="0" applyNumberFormat="1" applyFont="1" applyFill="1" applyBorder="1" applyAlignment="1">
      <alignment horizontal="center" vertical="center"/>
    </xf>
    <xf numFmtId="41" fontId="11" fillId="3" borderId="11" xfId="0" applyNumberFormat="1" applyFont="1" applyFill="1" applyBorder="1" applyAlignment="1">
      <alignment horizontal="center" vertical="center" wrapText="1"/>
    </xf>
    <xf numFmtId="41" fontId="11" fillId="3" borderId="1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/>
    </xf>
    <xf numFmtId="185" fontId="4" fillId="2" borderId="0" xfId="0" applyNumberFormat="1" applyFont="1" applyFill="1" applyAlignment="1">
      <alignment horizontal="right" vertical="center"/>
    </xf>
  </cellXfs>
  <cellStyles count="55">
    <cellStyle name="쉼표 [0] 2 10 2 2" xfId="11"/>
    <cellStyle name="쉼표 [0] 2 10 4" xfId="42"/>
    <cellStyle name="쉼표 [0] 2 12 2" xfId="1"/>
    <cellStyle name="쉼표 [0] 2 18" xfId="35"/>
    <cellStyle name="쉼표 [0] 2 2 10" xfId="9"/>
    <cellStyle name="통화 [0] 2 10" xfId="31"/>
    <cellStyle name="통화 [0] 2 9" xfId="28"/>
    <cellStyle name="표준" xfId="0" builtinId="0"/>
    <cellStyle name="표준 105 4" xfId="2"/>
    <cellStyle name="표준 106 4" xfId="4"/>
    <cellStyle name="표준 107 4" xfId="6"/>
    <cellStyle name="표준 108 4" xfId="8"/>
    <cellStyle name="표준 109 4" xfId="12"/>
    <cellStyle name="표준 110 4" xfId="14"/>
    <cellStyle name="표준 111 4" xfId="16"/>
    <cellStyle name="표준 112 4" xfId="18"/>
    <cellStyle name="표준 113 4" xfId="20"/>
    <cellStyle name="표준 114 4" xfId="22"/>
    <cellStyle name="표준 119 4" xfId="29"/>
    <cellStyle name="표준 120 4" xfId="27"/>
    <cellStyle name="표준 123 4" xfId="37"/>
    <cellStyle name="표준 125 4" xfId="44"/>
    <cellStyle name="표준 127 4" xfId="46"/>
    <cellStyle name="표준 128 4" xfId="48"/>
    <cellStyle name="표준 129 4" xfId="51"/>
    <cellStyle name="표준 206" xfId="36"/>
    <cellStyle name="표준 234" xfId="39"/>
    <cellStyle name="표준 235" xfId="41"/>
    <cellStyle name="표준 236" xfId="50"/>
    <cellStyle name="표준 261" xfId="53"/>
    <cellStyle name="표준 331" xfId="26"/>
    <cellStyle name="표준 332" xfId="24"/>
    <cellStyle name="표준 333" xfId="32"/>
    <cellStyle name="표준 334" xfId="33"/>
    <cellStyle name="표준 335" xfId="43"/>
    <cellStyle name="표준 432" xfId="3"/>
    <cellStyle name="표준 433" xfId="5"/>
    <cellStyle name="표준 434" xfId="7"/>
    <cellStyle name="표준 435" xfId="10"/>
    <cellStyle name="표준 436" xfId="13"/>
    <cellStyle name="표준 437" xfId="15"/>
    <cellStyle name="표준 438" xfId="17"/>
    <cellStyle name="표준 439" xfId="19"/>
    <cellStyle name="표준 440" xfId="21"/>
    <cellStyle name="표준 441" xfId="23"/>
    <cellStyle name="표준 443" xfId="25"/>
    <cellStyle name="표준 447" xfId="30"/>
    <cellStyle name="표준 451" xfId="38"/>
    <cellStyle name="표준 453" xfId="45"/>
    <cellStyle name="표준 455" xfId="47"/>
    <cellStyle name="표준 456" xfId="49"/>
    <cellStyle name="표준 457" xfId="52"/>
    <cellStyle name="표준 459" xfId="54"/>
    <cellStyle name="표준 561" xfId="34"/>
    <cellStyle name="표준_공공도서관-최종" xfId="4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6.5" x14ac:dyDescent="0.3"/>
  <cols>
    <col min="1" max="1" width="18.625" customWidth="1"/>
    <col min="2" max="15" width="10.625" customWidth="1"/>
  </cols>
  <sheetData>
    <row r="1" spans="1:16" ht="31.5" customHeight="1" x14ac:dyDescent="0.3">
      <c r="A1" s="1" t="s">
        <v>403</v>
      </c>
      <c r="B1" s="1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18.75" x14ac:dyDescent="0.3">
      <c r="B2" s="453" t="s">
        <v>402</v>
      </c>
      <c r="C2" s="2"/>
      <c r="D2" s="2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6" t="s">
        <v>374</v>
      </c>
      <c r="B4" s="2"/>
      <c r="C4" s="2"/>
      <c r="D4" s="6" t="s">
        <v>0</v>
      </c>
      <c r="E4" s="6" t="s">
        <v>0</v>
      </c>
      <c r="F4" s="3"/>
      <c r="G4" s="6" t="s">
        <v>0</v>
      </c>
      <c r="H4" s="6"/>
      <c r="I4" s="6" t="s">
        <v>0</v>
      </c>
      <c r="J4" s="6"/>
      <c r="K4" s="7"/>
      <c r="L4" s="7"/>
      <c r="M4" s="2"/>
      <c r="N4" s="2"/>
      <c r="O4" s="2"/>
      <c r="P4" s="6" t="s">
        <v>0</v>
      </c>
    </row>
    <row r="5" spans="1:16" ht="24" customHeight="1" x14ac:dyDescent="0.3">
      <c r="A5" s="604" t="s">
        <v>1</v>
      </c>
      <c r="B5" s="598" t="s">
        <v>404</v>
      </c>
      <c r="C5" s="593" t="s">
        <v>2</v>
      </c>
      <c r="D5" s="593" t="s">
        <v>3</v>
      </c>
      <c r="E5" s="601" t="s">
        <v>4</v>
      </c>
      <c r="F5" s="608"/>
      <c r="G5" s="609"/>
      <c r="H5" s="601" t="s">
        <v>5</v>
      </c>
      <c r="I5" s="602"/>
      <c r="J5" s="602"/>
      <c r="K5" s="602"/>
      <c r="L5" s="602"/>
      <c r="M5" s="602"/>
      <c r="N5" s="603"/>
      <c r="O5" s="593" t="s">
        <v>6</v>
      </c>
      <c r="P5" s="8"/>
    </row>
    <row r="6" spans="1:16" ht="24" customHeight="1" x14ac:dyDescent="0.3">
      <c r="A6" s="604"/>
      <c r="B6" s="599"/>
      <c r="C6" s="606"/>
      <c r="D6" s="606"/>
      <c r="E6" s="596"/>
      <c r="F6" s="598" t="s">
        <v>7</v>
      </c>
      <c r="G6" s="598" t="s">
        <v>8</v>
      </c>
      <c r="H6" s="599"/>
      <c r="I6" s="601" t="s">
        <v>9</v>
      </c>
      <c r="J6" s="602"/>
      <c r="K6" s="603"/>
      <c r="L6" s="601" t="s">
        <v>10</v>
      </c>
      <c r="M6" s="602"/>
      <c r="N6" s="603"/>
      <c r="O6" s="594"/>
      <c r="P6" s="8"/>
    </row>
    <row r="7" spans="1:16" ht="24" customHeight="1" x14ac:dyDescent="0.3">
      <c r="A7" s="604"/>
      <c r="B7" s="605"/>
      <c r="C7" s="607"/>
      <c r="D7" s="607"/>
      <c r="E7" s="597"/>
      <c r="F7" s="597"/>
      <c r="G7" s="597"/>
      <c r="H7" s="600"/>
      <c r="I7" s="284"/>
      <c r="J7" s="276" t="s">
        <v>7</v>
      </c>
      <c r="K7" s="276" t="s">
        <v>8</v>
      </c>
      <c r="L7" s="284"/>
      <c r="M7" s="276" t="s">
        <v>7</v>
      </c>
      <c r="N7" s="277" t="s">
        <v>8</v>
      </c>
      <c r="O7" s="595"/>
      <c r="P7" s="9"/>
    </row>
    <row r="8" spans="1:16" ht="24" customHeight="1" x14ac:dyDescent="0.3">
      <c r="A8" s="10" t="s">
        <v>11</v>
      </c>
      <c r="B8" s="333">
        <v>168</v>
      </c>
      <c r="C8" s="323" t="s">
        <v>12</v>
      </c>
      <c r="D8" s="323" t="s">
        <v>12</v>
      </c>
      <c r="E8" s="323">
        <v>141345</v>
      </c>
      <c r="F8" s="323">
        <v>82318</v>
      </c>
      <c r="G8" s="323">
        <v>59027</v>
      </c>
      <c r="H8" s="323">
        <v>7567</v>
      </c>
      <c r="I8" s="323">
        <v>6359</v>
      </c>
      <c r="J8" s="323">
        <v>2786</v>
      </c>
      <c r="K8" s="323">
        <v>3573</v>
      </c>
      <c r="L8" s="323">
        <v>1208</v>
      </c>
      <c r="M8" s="323">
        <v>716</v>
      </c>
      <c r="N8" s="323">
        <v>492</v>
      </c>
      <c r="O8" s="574">
        <v>22.22755150180846</v>
      </c>
      <c r="P8" s="13"/>
    </row>
    <row r="9" spans="1:16" ht="24" customHeight="1" x14ac:dyDescent="0.3">
      <c r="A9" s="10" t="s">
        <v>13</v>
      </c>
      <c r="B9" s="562">
        <v>170</v>
      </c>
      <c r="C9" s="353">
        <v>3020</v>
      </c>
      <c r="D9" s="353">
        <v>2909</v>
      </c>
      <c r="E9" s="353">
        <v>128425</v>
      </c>
      <c r="F9" s="353">
        <v>75693</v>
      </c>
      <c r="G9" s="353">
        <v>55407</v>
      </c>
      <c r="H9" s="353">
        <v>7209</v>
      </c>
      <c r="I9" s="353">
        <v>6208</v>
      </c>
      <c r="J9" s="353">
        <v>2633</v>
      </c>
      <c r="K9" s="353">
        <v>3575</v>
      </c>
      <c r="L9" s="353">
        <v>1001</v>
      </c>
      <c r="M9" s="353">
        <v>579</v>
      </c>
      <c r="N9" s="353">
        <v>422</v>
      </c>
      <c r="O9" s="575">
        <v>20.6870167525773</v>
      </c>
      <c r="P9" s="13"/>
    </row>
    <row r="10" spans="1:16" ht="24" customHeight="1" x14ac:dyDescent="0.3">
      <c r="A10" s="10" t="s">
        <v>14</v>
      </c>
      <c r="B10" s="562">
        <v>173</v>
      </c>
      <c r="C10" s="353">
        <v>2985</v>
      </c>
      <c r="D10" s="353">
        <v>0</v>
      </c>
      <c r="E10" s="353">
        <v>129561</v>
      </c>
      <c r="F10" s="353">
        <v>74134</v>
      </c>
      <c r="G10" s="353">
        <v>55427</v>
      </c>
      <c r="H10" s="353">
        <v>7211</v>
      </c>
      <c r="I10" s="353">
        <v>6170</v>
      </c>
      <c r="J10" s="353">
        <v>2517</v>
      </c>
      <c r="K10" s="353">
        <v>3653</v>
      </c>
      <c r="L10" s="353">
        <v>1041</v>
      </c>
      <c r="M10" s="353">
        <v>606</v>
      </c>
      <c r="N10" s="353">
        <v>435</v>
      </c>
      <c r="O10" s="575">
        <v>20.998541329011346</v>
      </c>
      <c r="P10" s="13"/>
    </row>
    <row r="11" spans="1:16" ht="24" customHeight="1" x14ac:dyDescent="0.3">
      <c r="A11" s="10" t="s">
        <v>15</v>
      </c>
      <c r="B11" s="562">
        <v>171</v>
      </c>
      <c r="C11" s="353">
        <v>2696</v>
      </c>
      <c r="D11" s="353">
        <v>2326</v>
      </c>
      <c r="E11" s="353">
        <v>124801</v>
      </c>
      <c r="F11" s="353">
        <v>71038</v>
      </c>
      <c r="G11" s="353">
        <v>53763</v>
      </c>
      <c r="H11" s="353">
        <v>7531</v>
      </c>
      <c r="I11" s="353">
        <v>6508</v>
      </c>
      <c r="J11" s="353">
        <v>2811</v>
      </c>
      <c r="K11" s="353">
        <v>3697</v>
      </c>
      <c r="L11" s="353">
        <v>1023</v>
      </c>
      <c r="M11" s="353">
        <v>583</v>
      </c>
      <c r="N11" s="353">
        <v>440</v>
      </c>
      <c r="O11" s="575">
        <v>19.176551936078674</v>
      </c>
      <c r="P11" s="13"/>
    </row>
    <row r="12" spans="1:16" ht="24" customHeight="1" x14ac:dyDescent="0.3">
      <c r="A12" s="10" t="s">
        <v>16</v>
      </c>
      <c r="B12" s="576">
        <v>169</v>
      </c>
      <c r="C12" s="577">
        <v>3000</v>
      </c>
      <c r="D12" s="577">
        <v>2392</v>
      </c>
      <c r="E12" s="577">
        <v>120696</v>
      </c>
      <c r="F12" s="577">
        <v>68541</v>
      </c>
      <c r="G12" s="577">
        <v>52155</v>
      </c>
      <c r="H12" s="577">
        <v>7431</v>
      </c>
      <c r="I12" s="577">
        <v>6386</v>
      </c>
      <c r="J12" s="577">
        <v>2757</v>
      </c>
      <c r="K12" s="577">
        <v>3629</v>
      </c>
      <c r="L12" s="577">
        <v>1045</v>
      </c>
      <c r="M12" s="577">
        <v>599</v>
      </c>
      <c r="N12" s="577">
        <v>446</v>
      </c>
      <c r="O12" s="578">
        <v>18.899999999999999</v>
      </c>
      <c r="P12" s="13"/>
    </row>
    <row r="13" spans="1:16" ht="24" customHeight="1" x14ac:dyDescent="0.3">
      <c r="A13" s="16" t="s">
        <v>17</v>
      </c>
      <c r="B13" s="579">
        <v>169</v>
      </c>
      <c r="C13" s="580">
        <v>2922</v>
      </c>
      <c r="D13" s="580">
        <v>2419</v>
      </c>
      <c r="E13" s="580">
        <v>117167</v>
      </c>
      <c r="F13" s="580">
        <v>66151</v>
      </c>
      <c r="G13" s="580">
        <v>51016</v>
      </c>
      <c r="H13" s="580">
        <v>7202</v>
      </c>
      <c r="I13" s="580">
        <v>6146</v>
      </c>
      <c r="J13" s="580">
        <v>2466</v>
      </c>
      <c r="K13" s="580">
        <v>3680</v>
      </c>
      <c r="L13" s="580">
        <v>1056</v>
      </c>
      <c r="M13" s="580">
        <v>552</v>
      </c>
      <c r="N13" s="580">
        <v>504</v>
      </c>
      <c r="O13" s="581">
        <v>16.3</v>
      </c>
      <c r="P13" s="13"/>
    </row>
    <row r="14" spans="1:16" x14ac:dyDescent="0.3">
      <c r="A14" s="259"/>
      <c r="B14" s="17">
        <f>SUM(B15,B16,B17,B20,B23,B26,B29,B32,B34,B35,B36)</f>
        <v>169</v>
      </c>
      <c r="C14" s="17">
        <f t="shared" ref="C14:O14" si="0">SUM(C15,C16,C17,C20,C23,C26,C29,C32,C34,C35,C36)</f>
        <v>2922</v>
      </c>
      <c r="D14" s="17">
        <f t="shared" si="0"/>
        <v>2419</v>
      </c>
      <c r="E14" s="17">
        <f t="shared" si="0"/>
        <v>117167</v>
      </c>
      <c r="F14" s="17">
        <f t="shared" si="0"/>
        <v>66151</v>
      </c>
      <c r="G14" s="17">
        <f t="shared" si="0"/>
        <v>51016</v>
      </c>
      <c r="H14" s="17">
        <f t="shared" si="0"/>
        <v>7202</v>
      </c>
      <c r="I14" s="17">
        <f t="shared" si="0"/>
        <v>6146</v>
      </c>
      <c r="J14" s="17">
        <f t="shared" si="0"/>
        <v>2466</v>
      </c>
      <c r="K14" s="17">
        <f t="shared" si="0"/>
        <v>3680</v>
      </c>
      <c r="L14" s="17">
        <f t="shared" si="0"/>
        <v>1056</v>
      </c>
      <c r="M14" s="17">
        <f t="shared" si="0"/>
        <v>552</v>
      </c>
      <c r="N14" s="17">
        <f t="shared" si="0"/>
        <v>504</v>
      </c>
      <c r="O14" s="769">
        <v>16.3</v>
      </c>
      <c r="P14" s="13"/>
    </row>
    <row r="15" spans="1:16" x14ac:dyDescent="0.3">
      <c r="A15" s="10" t="s">
        <v>18</v>
      </c>
      <c r="B15" s="19">
        <v>76</v>
      </c>
      <c r="C15" s="19">
        <v>413</v>
      </c>
      <c r="D15" s="19">
        <v>451</v>
      </c>
      <c r="E15" s="19">
        <v>7729</v>
      </c>
      <c r="F15" s="19">
        <v>3880</v>
      </c>
      <c r="G15" s="19">
        <v>3849</v>
      </c>
      <c r="H15" s="19">
        <f>I15+L15</f>
        <v>666</v>
      </c>
      <c r="I15" s="19">
        <v>610</v>
      </c>
      <c r="J15" s="19">
        <v>16</v>
      </c>
      <c r="K15" s="19">
        <v>594</v>
      </c>
      <c r="L15" s="19">
        <v>56</v>
      </c>
      <c r="M15" s="19">
        <v>15</v>
      </c>
      <c r="N15" s="19">
        <v>41</v>
      </c>
      <c r="O15" s="18">
        <f t="shared" ref="O15:O36" si="1">E15/I15</f>
        <v>12.670491803278688</v>
      </c>
      <c r="P15" s="13"/>
    </row>
    <row r="16" spans="1:16" x14ac:dyDescent="0.3">
      <c r="A16" s="10" t="s">
        <v>19</v>
      </c>
      <c r="B16" s="19">
        <v>38</v>
      </c>
      <c r="C16" s="19">
        <v>1007</v>
      </c>
      <c r="D16" s="19">
        <v>1046</v>
      </c>
      <c r="E16" s="19">
        <v>22867</v>
      </c>
      <c r="F16" s="19">
        <v>11779</v>
      </c>
      <c r="G16" s="19">
        <v>11088</v>
      </c>
      <c r="H16" s="19">
        <f t="shared" ref="H16:H30" si="2">I16+L16</f>
        <v>1787</v>
      </c>
      <c r="I16" s="19">
        <v>1646</v>
      </c>
      <c r="J16" s="19">
        <v>331</v>
      </c>
      <c r="K16" s="19">
        <v>1315</v>
      </c>
      <c r="L16" s="19">
        <v>141</v>
      </c>
      <c r="M16" s="19">
        <v>34</v>
      </c>
      <c r="N16" s="19">
        <v>107</v>
      </c>
      <c r="O16" s="18">
        <f t="shared" si="1"/>
        <v>13.892466585662211</v>
      </c>
      <c r="P16" s="13"/>
    </row>
    <row r="17" spans="1:16" x14ac:dyDescent="0.3">
      <c r="A17" s="10" t="s">
        <v>20</v>
      </c>
      <c r="B17" s="19">
        <v>23</v>
      </c>
      <c r="C17" s="19">
        <v>539</v>
      </c>
      <c r="D17" s="19">
        <v>512</v>
      </c>
      <c r="E17" s="19">
        <v>13180</v>
      </c>
      <c r="F17" s="19">
        <v>6861</v>
      </c>
      <c r="G17" s="19">
        <v>6319</v>
      </c>
      <c r="H17" s="19">
        <f t="shared" si="2"/>
        <v>1213</v>
      </c>
      <c r="I17" s="19">
        <v>1126</v>
      </c>
      <c r="J17" s="19">
        <v>290</v>
      </c>
      <c r="K17" s="19">
        <v>836</v>
      </c>
      <c r="L17" s="19">
        <v>87</v>
      </c>
      <c r="M17" s="19">
        <v>43</v>
      </c>
      <c r="N17" s="19">
        <v>44</v>
      </c>
      <c r="O17" s="18">
        <f t="shared" si="1"/>
        <v>11.705150976909414</v>
      </c>
      <c r="P17" s="13"/>
    </row>
    <row r="18" spans="1:16" x14ac:dyDescent="0.3">
      <c r="A18" s="10" t="s">
        <v>21</v>
      </c>
      <c r="B18" s="19">
        <v>20</v>
      </c>
      <c r="C18" s="19">
        <v>458</v>
      </c>
      <c r="D18" s="19">
        <v>461</v>
      </c>
      <c r="E18" s="19">
        <v>10817</v>
      </c>
      <c r="F18" s="19">
        <v>5750</v>
      </c>
      <c r="G18" s="19">
        <v>5067</v>
      </c>
      <c r="H18" s="19">
        <f t="shared" si="2"/>
        <v>1054</v>
      </c>
      <c r="I18" s="19">
        <v>978</v>
      </c>
      <c r="J18" s="19">
        <v>219</v>
      </c>
      <c r="K18" s="19">
        <v>759</v>
      </c>
      <c r="L18" s="19">
        <v>76</v>
      </c>
      <c r="M18" s="19">
        <v>36</v>
      </c>
      <c r="N18" s="19">
        <v>40</v>
      </c>
      <c r="O18" s="18">
        <f t="shared" si="1"/>
        <v>11.060327198364009</v>
      </c>
      <c r="P18" s="13"/>
    </row>
    <row r="19" spans="1:16" x14ac:dyDescent="0.3">
      <c r="A19" s="10" t="s">
        <v>22</v>
      </c>
      <c r="B19" s="19">
        <v>3</v>
      </c>
      <c r="C19" s="19">
        <v>81</v>
      </c>
      <c r="D19" s="19">
        <v>51</v>
      </c>
      <c r="E19" s="19">
        <v>2363</v>
      </c>
      <c r="F19" s="19">
        <v>1111</v>
      </c>
      <c r="G19" s="19">
        <v>1252</v>
      </c>
      <c r="H19" s="19">
        <f t="shared" si="2"/>
        <v>159</v>
      </c>
      <c r="I19" s="19">
        <v>148</v>
      </c>
      <c r="J19" s="19">
        <v>71</v>
      </c>
      <c r="K19" s="19">
        <v>77</v>
      </c>
      <c r="L19" s="19">
        <v>11</v>
      </c>
      <c r="M19" s="19">
        <v>7</v>
      </c>
      <c r="N19" s="19">
        <v>4</v>
      </c>
      <c r="O19" s="18">
        <f t="shared" si="1"/>
        <v>15.966216216216216</v>
      </c>
      <c r="P19" s="13"/>
    </row>
    <row r="20" spans="1:16" x14ac:dyDescent="0.3">
      <c r="A20" s="10" t="s">
        <v>23</v>
      </c>
      <c r="B20" s="19">
        <v>11</v>
      </c>
      <c r="C20" s="19">
        <v>359</v>
      </c>
      <c r="D20" s="19">
        <v>270</v>
      </c>
      <c r="E20" s="19">
        <v>9420</v>
      </c>
      <c r="F20" s="19">
        <v>4587</v>
      </c>
      <c r="G20" s="19">
        <v>4833</v>
      </c>
      <c r="H20" s="19">
        <f t="shared" si="2"/>
        <v>870</v>
      </c>
      <c r="I20" s="19">
        <v>809</v>
      </c>
      <c r="J20" s="19">
        <v>447</v>
      </c>
      <c r="K20" s="19">
        <v>362</v>
      </c>
      <c r="L20" s="19">
        <v>61</v>
      </c>
      <c r="M20" s="19">
        <v>40</v>
      </c>
      <c r="N20" s="19">
        <v>21</v>
      </c>
      <c r="O20" s="18">
        <f t="shared" si="1"/>
        <v>11.644004944375773</v>
      </c>
      <c r="P20" s="13"/>
    </row>
    <row r="21" spans="1:16" x14ac:dyDescent="0.3">
      <c r="A21" s="10" t="s">
        <v>21</v>
      </c>
      <c r="B21" s="19">
        <v>3</v>
      </c>
      <c r="C21" s="19">
        <v>91</v>
      </c>
      <c r="D21" s="19">
        <v>91</v>
      </c>
      <c r="E21" s="19">
        <v>2560</v>
      </c>
      <c r="F21" s="19">
        <v>1137</v>
      </c>
      <c r="G21" s="19">
        <v>1423</v>
      </c>
      <c r="H21" s="19">
        <f t="shared" si="2"/>
        <v>243</v>
      </c>
      <c r="I21" s="19">
        <v>227</v>
      </c>
      <c r="J21" s="19">
        <v>83</v>
      </c>
      <c r="K21" s="19">
        <v>144</v>
      </c>
      <c r="L21" s="19">
        <v>16</v>
      </c>
      <c r="M21" s="19">
        <v>7</v>
      </c>
      <c r="N21" s="19">
        <v>9</v>
      </c>
      <c r="O21" s="18">
        <f t="shared" si="1"/>
        <v>11.277533039647578</v>
      </c>
      <c r="P21" s="13"/>
    </row>
    <row r="22" spans="1:16" x14ac:dyDescent="0.3">
      <c r="A22" s="10" t="s">
        <v>22</v>
      </c>
      <c r="B22" s="19">
        <v>8</v>
      </c>
      <c r="C22" s="19">
        <v>268</v>
      </c>
      <c r="D22" s="19">
        <v>179</v>
      </c>
      <c r="E22" s="19">
        <v>6860</v>
      </c>
      <c r="F22" s="19">
        <v>3450</v>
      </c>
      <c r="G22" s="19">
        <v>3410</v>
      </c>
      <c r="H22" s="19">
        <f t="shared" si="2"/>
        <v>627</v>
      </c>
      <c r="I22" s="19">
        <v>582</v>
      </c>
      <c r="J22" s="19">
        <v>364</v>
      </c>
      <c r="K22" s="19">
        <v>218</v>
      </c>
      <c r="L22" s="19">
        <v>45</v>
      </c>
      <c r="M22" s="19">
        <v>33</v>
      </c>
      <c r="N22" s="19">
        <v>12</v>
      </c>
      <c r="O22" s="18">
        <f t="shared" si="1"/>
        <v>11.786941580756015</v>
      </c>
      <c r="P22" s="13"/>
    </row>
    <row r="23" spans="1:16" x14ac:dyDescent="0.3">
      <c r="A23" s="10" t="s">
        <v>24</v>
      </c>
      <c r="B23" s="19">
        <v>1</v>
      </c>
      <c r="C23" s="19">
        <v>6</v>
      </c>
      <c r="D23" s="19">
        <v>6</v>
      </c>
      <c r="E23" s="19">
        <v>185</v>
      </c>
      <c r="F23" s="19">
        <v>110</v>
      </c>
      <c r="G23" s="19">
        <v>75</v>
      </c>
      <c r="H23" s="19">
        <f t="shared" si="2"/>
        <v>39</v>
      </c>
      <c r="I23" s="19">
        <v>27</v>
      </c>
      <c r="J23" s="19">
        <v>18</v>
      </c>
      <c r="K23" s="19">
        <v>9</v>
      </c>
      <c r="L23" s="19">
        <v>12</v>
      </c>
      <c r="M23" s="19">
        <v>7</v>
      </c>
      <c r="N23" s="19">
        <v>5</v>
      </c>
      <c r="O23" s="18">
        <f t="shared" si="1"/>
        <v>6.8518518518518521</v>
      </c>
      <c r="P23" s="13"/>
    </row>
    <row r="24" spans="1:16" x14ac:dyDescent="0.3">
      <c r="A24" s="10" t="s">
        <v>21</v>
      </c>
      <c r="B24" s="19">
        <v>1</v>
      </c>
      <c r="C24" s="19">
        <v>6</v>
      </c>
      <c r="D24" s="19">
        <v>6</v>
      </c>
      <c r="E24" s="19">
        <v>185</v>
      </c>
      <c r="F24" s="19">
        <v>110</v>
      </c>
      <c r="G24" s="19">
        <v>75</v>
      </c>
      <c r="H24" s="19">
        <f t="shared" si="2"/>
        <v>39</v>
      </c>
      <c r="I24" s="19">
        <v>27</v>
      </c>
      <c r="J24" s="19">
        <v>18</v>
      </c>
      <c r="K24" s="19">
        <v>9</v>
      </c>
      <c r="L24" s="19">
        <v>12</v>
      </c>
      <c r="M24" s="19">
        <v>7</v>
      </c>
      <c r="N24" s="19">
        <v>5</v>
      </c>
      <c r="O24" s="18">
        <f t="shared" si="1"/>
        <v>6.8518518518518521</v>
      </c>
      <c r="P24" s="13"/>
    </row>
    <row r="25" spans="1:16" x14ac:dyDescent="0.3">
      <c r="A25" s="10" t="s">
        <v>22</v>
      </c>
      <c r="B25" s="22">
        <v>0</v>
      </c>
      <c r="C25" s="22">
        <v>0</v>
      </c>
      <c r="D25" s="22">
        <v>0</v>
      </c>
      <c r="E25" s="19">
        <v>0</v>
      </c>
      <c r="F25" s="22">
        <v>0</v>
      </c>
      <c r="G25" s="22">
        <v>0</v>
      </c>
      <c r="H25" s="19">
        <f t="shared" si="2"/>
        <v>0</v>
      </c>
      <c r="I25" s="19">
        <v>0</v>
      </c>
      <c r="J25" s="22">
        <v>0</v>
      </c>
      <c r="K25" s="22">
        <v>0</v>
      </c>
      <c r="L25" s="19">
        <v>0</v>
      </c>
      <c r="M25" s="22">
        <v>0</v>
      </c>
      <c r="N25" s="22">
        <v>0</v>
      </c>
      <c r="O25" s="18"/>
      <c r="P25" s="13"/>
    </row>
    <row r="26" spans="1:16" x14ac:dyDescent="0.3">
      <c r="A26" s="10" t="s">
        <v>25</v>
      </c>
      <c r="B26" s="22">
        <v>1</v>
      </c>
      <c r="C26" s="22">
        <v>15</v>
      </c>
      <c r="D26" s="22">
        <v>15</v>
      </c>
      <c r="E26" s="22">
        <v>396</v>
      </c>
      <c r="F26" s="22">
        <v>393</v>
      </c>
      <c r="G26" s="22">
        <v>3</v>
      </c>
      <c r="H26" s="19">
        <f t="shared" si="2"/>
        <v>47</v>
      </c>
      <c r="I26" s="22">
        <v>39</v>
      </c>
      <c r="J26" s="22">
        <v>33</v>
      </c>
      <c r="K26" s="22">
        <v>6</v>
      </c>
      <c r="L26" s="22">
        <v>8</v>
      </c>
      <c r="M26" s="22">
        <v>5</v>
      </c>
      <c r="N26" s="22">
        <v>3</v>
      </c>
      <c r="O26" s="18">
        <f t="shared" si="1"/>
        <v>10.153846153846153</v>
      </c>
      <c r="P26" s="13"/>
    </row>
    <row r="27" spans="1:16" x14ac:dyDescent="0.3">
      <c r="A27" s="10" t="s">
        <v>21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19">
        <f t="shared" si="2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8"/>
      <c r="P27" s="13"/>
    </row>
    <row r="28" spans="1:16" x14ac:dyDescent="0.3">
      <c r="A28" s="10" t="s">
        <v>22</v>
      </c>
      <c r="B28" s="22">
        <v>1</v>
      </c>
      <c r="C28" s="22">
        <v>15</v>
      </c>
      <c r="D28" s="22">
        <v>15</v>
      </c>
      <c r="E28" s="19">
        <v>396</v>
      </c>
      <c r="F28" s="19">
        <v>393</v>
      </c>
      <c r="G28" s="19">
        <v>3</v>
      </c>
      <c r="H28" s="19">
        <f t="shared" si="2"/>
        <v>47</v>
      </c>
      <c r="I28" s="19">
        <v>39</v>
      </c>
      <c r="J28" s="19">
        <v>33</v>
      </c>
      <c r="K28" s="19">
        <v>6</v>
      </c>
      <c r="L28" s="19">
        <v>8</v>
      </c>
      <c r="M28" s="19">
        <v>5</v>
      </c>
      <c r="N28" s="19">
        <v>3</v>
      </c>
      <c r="O28" s="18">
        <f t="shared" si="1"/>
        <v>10.153846153846153</v>
      </c>
      <c r="P28" s="13"/>
    </row>
    <row r="29" spans="1:16" x14ac:dyDescent="0.3">
      <c r="A29" s="10" t="s">
        <v>26</v>
      </c>
      <c r="B29" s="19">
        <v>3</v>
      </c>
      <c r="C29" s="19">
        <v>83</v>
      </c>
      <c r="D29" s="19">
        <v>82</v>
      </c>
      <c r="E29" s="19">
        <v>2271</v>
      </c>
      <c r="F29" s="19">
        <v>1303</v>
      </c>
      <c r="G29" s="19">
        <v>968</v>
      </c>
      <c r="H29" s="19">
        <f t="shared" si="2"/>
        <v>205</v>
      </c>
      <c r="I29" s="19">
        <v>188</v>
      </c>
      <c r="J29" s="19">
        <v>71</v>
      </c>
      <c r="K29" s="19">
        <v>117</v>
      </c>
      <c r="L29" s="19">
        <v>17</v>
      </c>
      <c r="M29" s="19">
        <v>9</v>
      </c>
      <c r="N29" s="19">
        <v>8</v>
      </c>
      <c r="O29" s="18">
        <f t="shared" si="1"/>
        <v>12.079787234042554</v>
      </c>
      <c r="P29" s="13"/>
    </row>
    <row r="30" spans="1:16" x14ac:dyDescent="0.3">
      <c r="A30" s="10" t="s">
        <v>21</v>
      </c>
      <c r="B30" s="19">
        <v>3</v>
      </c>
      <c r="C30" s="19">
        <v>83</v>
      </c>
      <c r="D30" s="19">
        <v>82</v>
      </c>
      <c r="E30" s="19">
        <v>2271</v>
      </c>
      <c r="F30" s="19">
        <v>1303</v>
      </c>
      <c r="G30" s="19">
        <v>968</v>
      </c>
      <c r="H30" s="19">
        <f t="shared" si="2"/>
        <v>205</v>
      </c>
      <c r="I30" s="19">
        <v>188</v>
      </c>
      <c r="J30" s="19">
        <v>71</v>
      </c>
      <c r="K30" s="19">
        <v>117</v>
      </c>
      <c r="L30" s="19">
        <v>17</v>
      </c>
      <c r="M30" s="19">
        <v>9</v>
      </c>
      <c r="N30" s="19">
        <v>8</v>
      </c>
      <c r="O30" s="18">
        <f t="shared" si="1"/>
        <v>12.079787234042554</v>
      </c>
      <c r="P30" s="13"/>
    </row>
    <row r="31" spans="1:16" x14ac:dyDescent="0.3">
      <c r="A31" s="10" t="s">
        <v>22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8"/>
      <c r="P31" s="13"/>
    </row>
    <row r="32" spans="1:16" x14ac:dyDescent="0.3">
      <c r="A32" s="10" t="s">
        <v>27</v>
      </c>
      <c r="B32" s="269">
        <v>3</v>
      </c>
      <c r="C32" s="22">
        <v>53</v>
      </c>
      <c r="D32" s="22"/>
      <c r="E32" s="22">
        <v>27700</v>
      </c>
      <c r="F32" s="22">
        <v>17113</v>
      </c>
      <c r="G32" s="22">
        <v>10587</v>
      </c>
      <c r="H32" s="19">
        <f>I32+L32</f>
        <v>781</v>
      </c>
      <c r="I32" s="270">
        <v>534</v>
      </c>
      <c r="J32" s="270">
        <v>327</v>
      </c>
      <c r="K32" s="270">
        <v>207</v>
      </c>
      <c r="L32" s="270">
        <v>247</v>
      </c>
      <c r="M32" s="270">
        <v>170</v>
      </c>
      <c r="N32" s="270">
        <v>77</v>
      </c>
      <c r="O32" s="18">
        <f t="shared" si="1"/>
        <v>51.872659176029963</v>
      </c>
      <c r="P32" s="13"/>
    </row>
    <row r="33" spans="1:16" x14ac:dyDescent="0.3">
      <c r="A33" s="10" t="s">
        <v>28</v>
      </c>
      <c r="B33" s="24">
        <v>0</v>
      </c>
      <c r="C33" s="24">
        <v>0</v>
      </c>
      <c r="D33" s="24">
        <v>0</v>
      </c>
      <c r="E33" s="12">
        <v>0</v>
      </c>
      <c r="F33" s="24">
        <v>0</v>
      </c>
      <c r="G33" s="24">
        <v>0</v>
      </c>
      <c r="H33" s="19">
        <v>0</v>
      </c>
      <c r="I33" s="12">
        <v>0</v>
      </c>
      <c r="J33" s="23">
        <v>0</v>
      </c>
      <c r="K33" s="24">
        <v>0</v>
      </c>
      <c r="L33" s="12">
        <v>0</v>
      </c>
      <c r="M33" s="23">
        <v>0</v>
      </c>
      <c r="N33" s="24">
        <v>0</v>
      </c>
      <c r="O33" s="18">
        <v>0</v>
      </c>
      <c r="P33" s="13"/>
    </row>
    <row r="34" spans="1:16" x14ac:dyDescent="0.3">
      <c r="A34" s="10" t="s">
        <v>29</v>
      </c>
      <c r="B34" s="12">
        <v>1</v>
      </c>
      <c r="C34" s="12">
        <v>87</v>
      </c>
      <c r="D34" s="24"/>
      <c r="E34" s="12">
        <v>26715</v>
      </c>
      <c r="F34" s="12">
        <v>16447</v>
      </c>
      <c r="G34" s="12">
        <v>10268</v>
      </c>
      <c r="H34" s="19">
        <f>I34+L34</f>
        <v>1459</v>
      </c>
      <c r="I34" s="12">
        <v>1040</v>
      </c>
      <c r="J34" s="23">
        <f>I34-K34</f>
        <v>876</v>
      </c>
      <c r="K34" s="12">
        <v>164</v>
      </c>
      <c r="L34" s="12">
        <v>419</v>
      </c>
      <c r="M34" s="23">
        <v>224</v>
      </c>
      <c r="N34" s="12">
        <v>195</v>
      </c>
      <c r="O34" s="18">
        <f t="shared" si="1"/>
        <v>25.6875</v>
      </c>
      <c r="P34" s="13"/>
    </row>
    <row r="35" spans="1:16" x14ac:dyDescent="0.3">
      <c r="A35" s="10" t="s">
        <v>30</v>
      </c>
      <c r="B35" s="11">
        <v>11</v>
      </c>
      <c r="C35" s="12">
        <v>315</v>
      </c>
      <c r="D35" s="24"/>
      <c r="E35" s="12">
        <v>6428</v>
      </c>
      <c r="F35" s="12">
        <v>3506</v>
      </c>
      <c r="G35" s="12">
        <v>2922</v>
      </c>
      <c r="H35" s="19">
        <f>I35+L35</f>
        <v>39</v>
      </c>
      <c r="I35" s="12">
        <v>39</v>
      </c>
      <c r="J35" s="23">
        <v>32</v>
      </c>
      <c r="K35" s="12">
        <v>7</v>
      </c>
      <c r="L35" s="12">
        <v>0</v>
      </c>
      <c r="M35" s="23">
        <v>0</v>
      </c>
      <c r="N35" s="12">
        <v>0</v>
      </c>
      <c r="O35" s="18"/>
      <c r="P35" s="13"/>
    </row>
    <row r="36" spans="1:16" x14ac:dyDescent="0.3">
      <c r="A36" s="25" t="s">
        <v>31</v>
      </c>
      <c r="B36" s="26">
        <v>1</v>
      </c>
      <c r="C36" s="26">
        <v>45</v>
      </c>
      <c r="D36" s="26">
        <v>37</v>
      </c>
      <c r="E36" s="26">
        <v>276</v>
      </c>
      <c r="F36" s="26">
        <v>172</v>
      </c>
      <c r="G36" s="26">
        <v>104</v>
      </c>
      <c r="H36" s="27">
        <f>I36+L36</f>
        <v>96</v>
      </c>
      <c r="I36" s="28">
        <v>88</v>
      </c>
      <c r="J36" s="28">
        <v>25</v>
      </c>
      <c r="K36" s="28">
        <v>63</v>
      </c>
      <c r="L36" s="28">
        <v>8</v>
      </c>
      <c r="M36" s="28">
        <v>5</v>
      </c>
      <c r="N36" s="28">
        <v>3</v>
      </c>
      <c r="O36" s="15">
        <f t="shared" si="1"/>
        <v>3.1363636363636362</v>
      </c>
      <c r="P36" s="271"/>
    </row>
    <row r="37" spans="1:16" x14ac:dyDescent="0.3">
      <c r="A37" s="29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"/>
    </row>
    <row r="38" spans="1:16" x14ac:dyDescent="0.3">
      <c r="A38" s="29" t="s">
        <v>33</v>
      </c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6" t="s">
        <v>0</v>
      </c>
      <c r="N38" s="6"/>
      <c r="O38" s="2"/>
      <c r="P38" s="2"/>
    </row>
    <row r="39" spans="1:16" x14ac:dyDescent="0.3">
      <c r="A39" s="29" t="s">
        <v>34</v>
      </c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6" t="s">
        <v>0</v>
      </c>
      <c r="N39" s="6"/>
      <c r="O39" s="2"/>
      <c r="P39" s="2"/>
    </row>
    <row r="40" spans="1:16" x14ac:dyDescent="0.3">
      <c r="A40" s="29" t="s">
        <v>35</v>
      </c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6" t="s">
        <v>0</v>
      </c>
      <c r="P40" s="2"/>
    </row>
  </sheetData>
  <mergeCells count="13">
    <mergeCell ref="A5:A7"/>
    <mergeCell ref="B5:B7"/>
    <mergeCell ref="C5:C7"/>
    <mergeCell ref="D5:D7"/>
    <mergeCell ref="E5:G5"/>
    <mergeCell ref="O5:O7"/>
    <mergeCell ref="E6:E7"/>
    <mergeCell ref="F6:F7"/>
    <mergeCell ref="G6:G7"/>
    <mergeCell ref="H6:H7"/>
    <mergeCell ref="I6:K6"/>
    <mergeCell ref="L6:N6"/>
    <mergeCell ref="H5:N5"/>
  </mergeCells>
  <phoneticPr fontId="2" type="noConversion"/>
  <hyperlinks>
    <hyperlink ref="A3" location="목차!G201" display="목록으로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185" t="s">
        <v>84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  <c r="T2" s="69"/>
    </row>
    <row r="3" spans="1:20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4" customHeight="1" x14ac:dyDescent="0.15">
      <c r="A4" s="604" t="s">
        <v>71</v>
      </c>
      <c r="B4" s="612" t="s">
        <v>48</v>
      </c>
      <c r="C4" s="615" t="s">
        <v>37</v>
      </c>
      <c r="D4" s="612" t="s">
        <v>72</v>
      </c>
      <c r="E4" s="615" t="s">
        <v>73</v>
      </c>
      <c r="F4" s="615" t="s">
        <v>0</v>
      </c>
      <c r="G4" s="612" t="s">
        <v>38</v>
      </c>
      <c r="H4" s="615"/>
      <c r="I4" s="615"/>
      <c r="J4" s="612" t="s">
        <v>39</v>
      </c>
      <c r="K4" s="615"/>
      <c r="L4" s="615" t="s">
        <v>74</v>
      </c>
      <c r="M4" s="615" t="s">
        <v>75</v>
      </c>
      <c r="N4" s="615" t="s">
        <v>76</v>
      </c>
      <c r="O4" s="615" t="s">
        <v>77</v>
      </c>
      <c r="P4" s="615" t="s">
        <v>76</v>
      </c>
      <c r="Q4" s="615" t="s">
        <v>82</v>
      </c>
      <c r="R4" s="615" t="s">
        <v>83</v>
      </c>
      <c r="S4" s="593" t="s">
        <v>78</v>
      </c>
      <c r="T4" s="69"/>
    </row>
    <row r="5" spans="1:20" ht="24" customHeight="1" x14ac:dyDescent="0.15">
      <c r="A5" s="604"/>
      <c r="B5" s="625"/>
      <c r="C5" s="615"/>
      <c r="D5" s="283"/>
      <c r="E5" s="296" t="s">
        <v>7</v>
      </c>
      <c r="F5" s="296" t="s">
        <v>8</v>
      </c>
      <c r="G5" s="283"/>
      <c r="H5" s="296" t="s">
        <v>7</v>
      </c>
      <c r="I5" s="296" t="s">
        <v>8</v>
      </c>
      <c r="J5" s="283"/>
      <c r="K5" s="296" t="s">
        <v>7</v>
      </c>
      <c r="L5" s="296" t="s">
        <v>8</v>
      </c>
      <c r="M5" s="296" t="s">
        <v>53</v>
      </c>
      <c r="N5" s="296" t="s">
        <v>54</v>
      </c>
      <c r="O5" s="296" t="s">
        <v>79</v>
      </c>
      <c r="P5" s="296" t="s">
        <v>60</v>
      </c>
      <c r="Q5" s="615"/>
      <c r="R5" s="615" t="s">
        <v>80</v>
      </c>
      <c r="S5" s="616"/>
      <c r="T5" s="69"/>
    </row>
    <row r="6" spans="1:20" ht="24" customHeight="1" x14ac:dyDescent="0.3">
      <c r="A6" s="35" t="s">
        <v>42</v>
      </c>
      <c r="B6" s="299">
        <v>0</v>
      </c>
      <c r="C6" s="300">
        <v>0</v>
      </c>
      <c r="D6" s="300">
        <v>0</v>
      </c>
      <c r="E6" s="300">
        <v>0</v>
      </c>
      <c r="F6" s="300">
        <v>0</v>
      </c>
      <c r="G6" s="300">
        <v>0</v>
      </c>
      <c r="H6" s="300">
        <v>0</v>
      </c>
      <c r="I6" s="300">
        <v>0</v>
      </c>
      <c r="J6" s="300">
        <v>0</v>
      </c>
      <c r="K6" s="300">
        <v>0</v>
      </c>
      <c r="L6" s="300">
        <v>0</v>
      </c>
      <c r="M6" s="300">
        <v>0</v>
      </c>
      <c r="N6" s="300">
        <v>0</v>
      </c>
      <c r="O6" s="300">
        <v>0</v>
      </c>
      <c r="P6" s="300">
        <v>0</v>
      </c>
      <c r="Q6" s="300">
        <v>0</v>
      </c>
      <c r="R6" s="300">
        <v>0</v>
      </c>
      <c r="S6" s="300">
        <v>0</v>
      </c>
      <c r="T6" s="72"/>
    </row>
    <row r="7" spans="1:20" ht="24" customHeight="1" x14ac:dyDescent="0.3">
      <c r="A7" s="35" t="s">
        <v>11</v>
      </c>
      <c r="B7" s="301">
        <v>0</v>
      </c>
      <c r="C7" s="302">
        <v>0</v>
      </c>
      <c r="D7" s="302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72"/>
    </row>
    <row r="8" spans="1:20" ht="24" customHeight="1" x14ac:dyDescent="0.3">
      <c r="A8" s="35" t="s">
        <v>13</v>
      </c>
      <c r="B8" s="301">
        <v>0</v>
      </c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72"/>
    </row>
    <row r="9" spans="1:20" ht="24" customHeight="1" x14ac:dyDescent="0.3">
      <c r="A9" s="35" t="s">
        <v>14</v>
      </c>
      <c r="B9" s="387">
        <v>0</v>
      </c>
      <c r="C9" s="388">
        <v>0</v>
      </c>
      <c r="D9" s="388">
        <v>0</v>
      </c>
      <c r="E9" s="388">
        <v>0</v>
      </c>
      <c r="F9" s="388">
        <v>0</v>
      </c>
      <c r="G9" s="388">
        <v>0</v>
      </c>
      <c r="H9" s="388">
        <v>0</v>
      </c>
      <c r="I9" s="388">
        <v>0</v>
      </c>
      <c r="J9" s="388">
        <v>0</v>
      </c>
      <c r="K9" s="388">
        <v>0</v>
      </c>
      <c r="L9" s="388">
        <v>0</v>
      </c>
      <c r="M9" s="388">
        <v>0</v>
      </c>
      <c r="N9" s="388">
        <v>0</v>
      </c>
      <c r="O9" s="388">
        <v>0</v>
      </c>
      <c r="P9" s="388">
        <v>0</v>
      </c>
      <c r="Q9" s="388">
        <v>0</v>
      </c>
      <c r="R9" s="388">
        <v>0</v>
      </c>
      <c r="S9" s="388">
        <v>0</v>
      </c>
      <c r="T9" s="72"/>
    </row>
    <row r="10" spans="1:20" ht="24" customHeight="1" x14ac:dyDescent="0.3">
      <c r="A10" s="35" t="s">
        <v>15</v>
      </c>
      <c r="B10" s="389">
        <v>0</v>
      </c>
      <c r="C10" s="390">
        <v>0</v>
      </c>
      <c r="D10" s="390">
        <v>0</v>
      </c>
      <c r="E10" s="390">
        <v>0</v>
      </c>
      <c r="F10" s="390">
        <v>0</v>
      </c>
      <c r="G10" s="390">
        <v>0</v>
      </c>
      <c r="H10" s="390">
        <v>0</v>
      </c>
      <c r="I10" s="390">
        <v>0</v>
      </c>
      <c r="J10" s="390">
        <v>0</v>
      </c>
      <c r="K10" s="390">
        <v>0</v>
      </c>
      <c r="L10" s="390">
        <v>0</v>
      </c>
      <c r="M10" s="390">
        <v>0</v>
      </c>
      <c r="N10" s="390">
        <v>0</v>
      </c>
      <c r="O10" s="390">
        <v>0</v>
      </c>
      <c r="P10" s="390">
        <v>0</v>
      </c>
      <c r="Q10" s="390">
        <v>0</v>
      </c>
      <c r="R10" s="390">
        <v>0</v>
      </c>
      <c r="S10" s="390">
        <v>0</v>
      </c>
      <c r="T10" s="72"/>
    </row>
    <row r="11" spans="1:20" ht="24" customHeight="1" x14ac:dyDescent="0.3">
      <c r="A11" s="36" t="s">
        <v>16</v>
      </c>
      <c r="B11" s="391">
        <v>0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74"/>
    </row>
    <row r="12" spans="1:20" ht="24" customHeight="1" x14ac:dyDescent="0.3">
      <c r="A12" s="36" t="s">
        <v>17</v>
      </c>
      <c r="B12" s="79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74"/>
    </row>
    <row r="13" spans="1:20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8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185" t="s">
        <v>85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  <c r="T2" s="69"/>
    </row>
    <row r="3" spans="1:20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4" customHeight="1" x14ac:dyDescent="0.15">
      <c r="A4" s="604" t="s">
        <v>71</v>
      </c>
      <c r="B4" s="612" t="s">
        <v>48</v>
      </c>
      <c r="C4" s="615" t="s">
        <v>37</v>
      </c>
      <c r="D4" s="612" t="s">
        <v>72</v>
      </c>
      <c r="E4" s="615" t="s">
        <v>73</v>
      </c>
      <c r="F4" s="615" t="s">
        <v>0</v>
      </c>
      <c r="G4" s="612" t="s">
        <v>38</v>
      </c>
      <c r="H4" s="615"/>
      <c r="I4" s="615"/>
      <c r="J4" s="612" t="s">
        <v>39</v>
      </c>
      <c r="K4" s="615"/>
      <c r="L4" s="615" t="s">
        <v>74</v>
      </c>
      <c r="M4" s="615" t="s">
        <v>75</v>
      </c>
      <c r="N4" s="615" t="s">
        <v>76</v>
      </c>
      <c r="O4" s="615" t="s">
        <v>77</v>
      </c>
      <c r="P4" s="615" t="s">
        <v>76</v>
      </c>
      <c r="Q4" s="615" t="s">
        <v>82</v>
      </c>
      <c r="R4" s="615" t="s">
        <v>83</v>
      </c>
      <c r="S4" s="593" t="s">
        <v>78</v>
      </c>
      <c r="T4" s="69"/>
    </row>
    <row r="5" spans="1:20" ht="24" customHeight="1" x14ac:dyDescent="0.15">
      <c r="A5" s="604"/>
      <c r="B5" s="625"/>
      <c r="C5" s="615"/>
      <c r="D5" s="283"/>
      <c r="E5" s="296" t="s">
        <v>7</v>
      </c>
      <c r="F5" s="296" t="s">
        <v>8</v>
      </c>
      <c r="G5" s="283"/>
      <c r="H5" s="296" t="s">
        <v>7</v>
      </c>
      <c r="I5" s="296" t="s">
        <v>8</v>
      </c>
      <c r="J5" s="283"/>
      <c r="K5" s="296" t="s">
        <v>7</v>
      </c>
      <c r="L5" s="296" t="s">
        <v>8</v>
      </c>
      <c r="M5" s="296" t="s">
        <v>53</v>
      </c>
      <c r="N5" s="296" t="s">
        <v>54</v>
      </c>
      <c r="O5" s="296" t="s">
        <v>79</v>
      </c>
      <c r="P5" s="296" t="s">
        <v>60</v>
      </c>
      <c r="Q5" s="615"/>
      <c r="R5" s="615" t="s">
        <v>80</v>
      </c>
      <c r="S5" s="616"/>
      <c r="T5" s="69"/>
    </row>
    <row r="6" spans="1:20" ht="24" customHeight="1" x14ac:dyDescent="0.3">
      <c r="A6" s="35" t="s">
        <v>42</v>
      </c>
      <c r="B6" s="299">
        <v>0</v>
      </c>
      <c r="C6" s="300">
        <v>0</v>
      </c>
      <c r="D6" s="300">
        <v>0</v>
      </c>
      <c r="E6" s="300">
        <v>0</v>
      </c>
      <c r="F6" s="300">
        <v>0</v>
      </c>
      <c r="G6" s="300">
        <v>0</v>
      </c>
      <c r="H6" s="300">
        <v>0</v>
      </c>
      <c r="I6" s="300">
        <v>0</v>
      </c>
      <c r="J6" s="300">
        <v>0</v>
      </c>
      <c r="K6" s="300">
        <v>0</v>
      </c>
      <c r="L6" s="300">
        <v>0</v>
      </c>
      <c r="M6" s="300">
        <v>0</v>
      </c>
      <c r="N6" s="300">
        <v>0</v>
      </c>
      <c r="O6" s="300">
        <v>0</v>
      </c>
      <c r="P6" s="300">
        <v>0</v>
      </c>
      <c r="Q6" s="300">
        <v>0</v>
      </c>
      <c r="R6" s="300">
        <v>0</v>
      </c>
      <c r="S6" s="300">
        <v>0</v>
      </c>
      <c r="T6" s="72"/>
    </row>
    <row r="7" spans="1:20" ht="24" customHeight="1" x14ac:dyDescent="0.3">
      <c r="A7" s="35" t="s">
        <v>11</v>
      </c>
      <c r="B7" s="301">
        <v>0</v>
      </c>
      <c r="C7" s="302">
        <v>0</v>
      </c>
      <c r="D7" s="302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72"/>
    </row>
    <row r="8" spans="1:20" ht="24" customHeight="1" x14ac:dyDescent="0.3">
      <c r="A8" s="35" t="s">
        <v>13</v>
      </c>
      <c r="B8" s="301">
        <v>0</v>
      </c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72"/>
    </row>
    <row r="9" spans="1:20" ht="24" customHeight="1" x14ac:dyDescent="0.3">
      <c r="A9" s="35" t="s">
        <v>14</v>
      </c>
      <c r="B9" s="393">
        <v>1</v>
      </c>
      <c r="C9" s="394">
        <v>15</v>
      </c>
      <c r="D9" s="394">
        <v>462</v>
      </c>
      <c r="E9" s="394">
        <v>454</v>
      </c>
      <c r="F9" s="394">
        <v>8</v>
      </c>
      <c r="G9" s="394">
        <v>34</v>
      </c>
      <c r="H9" s="394">
        <v>30</v>
      </c>
      <c r="I9" s="394">
        <v>4</v>
      </c>
      <c r="J9" s="394">
        <v>9</v>
      </c>
      <c r="K9" s="394">
        <v>5</v>
      </c>
      <c r="L9" s="394">
        <v>4</v>
      </c>
      <c r="M9" s="394">
        <v>143</v>
      </c>
      <c r="N9" s="394">
        <v>58</v>
      </c>
      <c r="O9" s="394">
        <v>150</v>
      </c>
      <c r="P9" s="394">
        <v>150</v>
      </c>
      <c r="Q9" s="394">
        <v>25</v>
      </c>
      <c r="R9" s="394">
        <v>14</v>
      </c>
      <c r="S9" s="394">
        <v>15</v>
      </c>
      <c r="T9" s="72"/>
    </row>
    <row r="10" spans="1:20" ht="24" customHeight="1" x14ac:dyDescent="0.3">
      <c r="A10" s="35" t="s">
        <v>15</v>
      </c>
      <c r="B10" s="395">
        <v>1</v>
      </c>
      <c r="C10" s="396">
        <v>15</v>
      </c>
      <c r="D10" s="396">
        <v>437</v>
      </c>
      <c r="E10" s="396">
        <v>427</v>
      </c>
      <c r="F10" s="396">
        <v>10</v>
      </c>
      <c r="G10" s="396">
        <v>36</v>
      </c>
      <c r="H10" s="396">
        <v>31</v>
      </c>
      <c r="I10" s="396">
        <v>5</v>
      </c>
      <c r="J10" s="396">
        <v>9</v>
      </c>
      <c r="K10" s="396">
        <v>5</v>
      </c>
      <c r="L10" s="396">
        <v>4</v>
      </c>
      <c r="M10" s="396">
        <v>162</v>
      </c>
      <c r="N10" s="396">
        <v>33</v>
      </c>
      <c r="O10" s="396">
        <v>150</v>
      </c>
      <c r="P10" s="396">
        <v>149</v>
      </c>
      <c r="Q10" s="397">
        <v>24533</v>
      </c>
      <c r="R10" s="397">
        <v>13588</v>
      </c>
      <c r="S10" s="396">
        <v>15</v>
      </c>
      <c r="T10" s="72"/>
    </row>
    <row r="11" spans="1:20" ht="24" customHeight="1" x14ac:dyDescent="0.3">
      <c r="A11" s="36" t="s">
        <v>16</v>
      </c>
      <c r="B11" s="360">
        <v>1</v>
      </c>
      <c r="C11" s="361">
        <v>15</v>
      </c>
      <c r="D11" s="361">
        <v>421</v>
      </c>
      <c r="E11" s="361">
        <v>417</v>
      </c>
      <c r="F11" s="361">
        <v>4</v>
      </c>
      <c r="G11" s="361">
        <v>35</v>
      </c>
      <c r="H11" s="361">
        <v>31</v>
      </c>
      <c r="I11" s="361">
        <v>4</v>
      </c>
      <c r="J11" s="361">
        <v>8</v>
      </c>
      <c r="K11" s="361">
        <v>5</v>
      </c>
      <c r="L11" s="361">
        <v>3</v>
      </c>
      <c r="M11" s="361">
        <v>142</v>
      </c>
      <c r="N11" s="361">
        <v>28</v>
      </c>
      <c r="O11" s="361">
        <v>140</v>
      </c>
      <c r="P11" s="361">
        <v>140</v>
      </c>
      <c r="Q11" s="361">
        <v>25</v>
      </c>
      <c r="R11" s="361">
        <v>14</v>
      </c>
      <c r="S11" s="361">
        <v>15</v>
      </c>
      <c r="T11" s="72"/>
    </row>
    <row r="12" spans="1:20" ht="24" customHeight="1" x14ac:dyDescent="0.3">
      <c r="A12" s="36" t="s">
        <v>372</v>
      </c>
      <c r="B12" s="64">
        <v>1</v>
      </c>
      <c r="C12" s="65">
        <v>15</v>
      </c>
      <c r="D12" s="65">
        <v>396</v>
      </c>
      <c r="E12" s="65">
        <v>393</v>
      </c>
      <c r="F12" s="65">
        <v>3</v>
      </c>
      <c r="G12" s="65">
        <v>39</v>
      </c>
      <c r="H12" s="65">
        <v>33</v>
      </c>
      <c r="I12" s="65">
        <v>6</v>
      </c>
      <c r="J12" s="65">
        <v>8</v>
      </c>
      <c r="K12" s="65">
        <v>5</v>
      </c>
      <c r="L12" s="65">
        <v>3</v>
      </c>
      <c r="M12" s="65">
        <v>140</v>
      </c>
      <c r="N12" s="65">
        <v>40</v>
      </c>
      <c r="O12" s="65">
        <v>120</v>
      </c>
      <c r="P12" s="65">
        <v>120</v>
      </c>
      <c r="Q12" s="65">
        <v>25</v>
      </c>
      <c r="R12" s="65">
        <v>14</v>
      </c>
      <c r="S12" s="65">
        <v>15</v>
      </c>
      <c r="T12" s="74"/>
    </row>
    <row r="13" spans="1:20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8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20" width="10.625" customWidth="1"/>
  </cols>
  <sheetData>
    <row r="1" spans="1:20" ht="18.75" x14ac:dyDescent="0.3">
      <c r="B1" s="185" t="s">
        <v>86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  <c r="T2" s="69"/>
    </row>
    <row r="3" spans="1:20" ht="16.5" customHeight="1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4" customHeight="1" x14ac:dyDescent="0.15">
      <c r="A4" s="630" t="s">
        <v>71</v>
      </c>
      <c r="B4" s="629" t="s">
        <v>48</v>
      </c>
      <c r="C4" s="626" t="s">
        <v>37</v>
      </c>
      <c r="D4" s="629" t="s">
        <v>72</v>
      </c>
      <c r="E4" s="626" t="s">
        <v>73</v>
      </c>
      <c r="F4" s="626" t="s">
        <v>0</v>
      </c>
      <c r="G4" s="629" t="s">
        <v>38</v>
      </c>
      <c r="H4" s="626"/>
      <c r="I4" s="626"/>
      <c r="J4" s="629" t="s">
        <v>39</v>
      </c>
      <c r="K4" s="626"/>
      <c r="L4" s="626" t="s">
        <v>74</v>
      </c>
      <c r="M4" s="626" t="s">
        <v>75</v>
      </c>
      <c r="N4" s="626" t="s">
        <v>76</v>
      </c>
      <c r="O4" s="626" t="s">
        <v>77</v>
      </c>
      <c r="P4" s="626" t="s">
        <v>76</v>
      </c>
      <c r="Q4" s="626" t="s">
        <v>87</v>
      </c>
      <c r="R4" s="626" t="s">
        <v>88</v>
      </c>
      <c r="S4" s="627" t="s">
        <v>78</v>
      </c>
      <c r="T4" s="69"/>
    </row>
    <row r="5" spans="1:20" ht="24" customHeight="1" x14ac:dyDescent="0.15">
      <c r="A5" s="630"/>
      <c r="B5" s="631"/>
      <c r="C5" s="626"/>
      <c r="D5" s="279"/>
      <c r="E5" s="293" t="s">
        <v>7</v>
      </c>
      <c r="F5" s="293" t="s">
        <v>8</v>
      </c>
      <c r="G5" s="279"/>
      <c r="H5" s="293" t="s">
        <v>7</v>
      </c>
      <c r="I5" s="293" t="s">
        <v>8</v>
      </c>
      <c r="J5" s="279"/>
      <c r="K5" s="293" t="s">
        <v>7</v>
      </c>
      <c r="L5" s="293" t="s">
        <v>8</v>
      </c>
      <c r="M5" s="293" t="s">
        <v>53</v>
      </c>
      <c r="N5" s="293" t="s">
        <v>54</v>
      </c>
      <c r="O5" s="293" t="s">
        <v>79</v>
      </c>
      <c r="P5" s="293" t="s">
        <v>60</v>
      </c>
      <c r="Q5" s="626"/>
      <c r="R5" s="626" t="s">
        <v>80</v>
      </c>
      <c r="S5" s="628"/>
      <c r="T5" s="69"/>
    </row>
    <row r="6" spans="1:20" ht="24" customHeight="1" x14ac:dyDescent="0.3">
      <c r="A6" s="81" t="s">
        <v>42</v>
      </c>
      <c r="B6" s="398">
        <v>3</v>
      </c>
      <c r="C6" s="399">
        <v>86</v>
      </c>
      <c r="D6" s="399">
        <v>2975</v>
      </c>
      <c r="E6" s="399">
        <v>1668</v>
      </c>
      <c r="F6" s="399">
        <v>1307</v>
      </c>
      <c r="G6" s="399">
        <v>201</v>
      </c>
      <c r="H6" s="399">
        <v>67</v>
      </c>
      <c r="I6" s="399">
        <v>134</v>
      </c>
      <c r="J6" s="399">
        <v>14</v>
      </c>
      <c r="K6" s="399">
        <v>9</v>
      </c>
      <c r="L6" s="399">
        <v>5</v>
      </c>
      <c r="M6" s="399">
        <v>1031</v>
      </c>
      <c r="N6" s="399">
        <v>862</v>
      </c>
      <c r="O6" s="399">
        <v>973</v>
      </c>
      <c r="P6" s="399">
        <v>979</v>
      </c>
      <c r="Q6" s="399">
        <v>43</v>
      </c>
      <c r="R6" s="399">
        <v>34</v>
      </c>
      <c r="S6" s="399">
        <v>65</v>
      </c>
      <c r="T6" s="72"/>
    </row>
    <row r="7" spans="1:20" ht="24" customHeight="1" x14ac:dyDescent="0.3">
      <c r="A7" s="81" t="s">
        <v>11</v>
      </c>
      <c r="B7" s="400">
        <v>3</v>
      </c>
      <c r="C7" s="401">
        <v>85</v>
      </c>
      <c r="D7" s="401">
        <v>2996</v>
      </c>
      <c r="E7" s="401">
        <v>1740</v>
      </c>
      <c r="F7" s="401">
        <v>1256</v>
      </c>
      <c r="G7" s="401">
        <v>195</v>
      </c>
      <c r="H7" s="401">
        <v>74</v>
      </c>
      <c r="I7" s="401">
        <v>121</v>
      </c>
      <c r="J7" s="401">
        <v>14</v>
      </c>
      <c r="K7" s="401">
        <v>8</v>
      </c>
      <c r="L7" s="401">
        <v>6</v>
      </c>
      <c r="M7" s="401">
        <v>972</v>
      </c>
      <c r="N7" s="401">
        <v>852</v>
      </c>
      <c r="O7" s="401">
        <v>972</v>
      </c>
      <c r="P7" s="401">
        <v>981</v>
      </c>
      <c r="Q7" s="401">
        <v>43</v>
      </c>
      <c r="R7" s="401">
        <v>37</v>
      </c>
      <c r="S7" s="401">
        <v>87</v>
      </c>
      <c r="T7" s="72"/>
    </row>
    <row r="8" spans="1:20" ht="24" customHeight="1" x14ac:dyDescent="0.3">
      <c r="A8" s="81" t="s">
        <v>13</v>
      </c>
      <c r="B8" s="400">
        <v>3</v>
      </c>
      <c r="C8" s="401">
        <v>84</v>
      </c>
      <c r="D8" s="401">
        <v>2843</v>
      </c>
      <c r="E8" s="401">
        <v>1692</v>
      </c>
      <c r="F8" s="401">
        <v>1151</v>
      </c>
      <c r="G8" s="401">
        <v>201</v>
      </c>
      <c r="H8" s="401">
        <v>79</v>
      </c>
      <c r="I8" s="401">
        <v>122</v>
      </c>
      <c r="J8" s="401">
        <v>17</v>
      </c>
      <c r="K8" s="401">
        <v>8</v>
      </c>
      <c r="L8" s="401">
        <v>9</v>
      </c>
      <c r="M8" s="401">
        <v>1027</v>
      </c>
      <c r="N8" s="401">
        <v>882</v>
      </c>
      <c r="O8" s="401">
        <v>867</v>
      </c>
      <c r="P8" s="401">
        <v>881</v>
      </c>
      <c r="Q8" s="401">
        <v>43</v>
      </c>
      <c r="R8" s="401">
        <v>38</v>
      </c>
      <c r="S8" s="401">
        <v>91</v>
      </c>
      <c r="T8" s="72"/>
    </row>
    <row r="9" spans="1:20" ht="24" customHeight="1" x14ac:dyDescent="0.3">
      <c r="A9" s="81" t="s">
        <v>14</v>
      </c>
      <c r="B9" s="402">
        <v>3</v>
      </c>
      <c r="C9" s="337">
        <v>85</v>
      </c>
      <c r="D9" s="337">
        <v>2713</v>
      </c>
      <c r="E9" s="337">
        <v>1602</v>
      </c>
      <c r="F9" s="337">
        <v>1111</v>
      </c>
      <c r="G9" s="337">
        <v>208</v>
      </c>
      <c r="H9" s="337">
        <v>84</v>
      </c>
      <c r="I9" s="337">
        <v>124</v>
      </c>
      <c r="J9" s="337">
        <v>17</v>
      </c>
      <c r="K9" s="337">
        <v>9</v>
      </c>
      <c r="L9" s="337">
        <v>8</v>
      </c>
      <c r="M9" s="337">
        <v>988</v>
      </c>
      <c r="N9" s="337">
        <v>877</v>
      </c>
      <c r="O9" s="337">
        <v>846</v>
      </c>
      <c r="P9" s="337">
        <v>863</v>
      </c>
      <c r="Q9" s="337">
        <v>43</v>
      </c>
      <c r="R9" s="337">
        <v>38</v>
      </c>
      <c r="S9" s="337">
        <v>85</v>
      </c>
      <c r="T9" s="72"/>
    </row>
    <row r="10" spans="1:20" ht="24" customHeight="1" x14ac:dyDescent="0.3">
      <c r="A10" s="81" t="s">
        <v>15</v>
      </c>
      <c r="B10" s="403">
        <v>3</v>
      </c>
      <c r="C10" s="344">
        <v>85</v>
      </c>
      <c r="D10" s="344">
        <v>2598</v>
      </c>
      <c r="E10" s="344">
        <v>1536</v>
      </c>
      <c r="F10" s="344">
        <v>1062</v>
      </c>
      <c r="G10" s="344">
        <v>204</v>
      </c>
      <c r="H10" s="344">
        <v>86</v>
      </c>
      <c r="I10" s="344">
        <v>118</v>
      </c>
      <c r="J10" s="344">
        <v>20</v>
      </c>
      <c r="K10" s="344">
        <v>12</v>
      </c>
      <c r="L10" s="344">
        <v>8</v>
      </c>
      <c r="M10" s="344">
        <v>972</v>
      </c>
      <c r="N10" s="344">
        <v>883</v>
      </c>
      <c r="O10" s="344">
        <v>849</v>
      </c>
      <c r="P10" s="344">
        <v>862</v>
      </c>
      <c r="Q10" s="344">
        <v>43</v>
      </c>
      <c r="R10" s="344">
        <v>38</v>
      </c>
      <c r="S10" s="344">
        <v>85</v>
      </c>
      <c r="T10" s="72"/>
    </row>
    <row r="11" spans="1:20" ht="24" customHeight="1" x14ac:dyDescent="0.3">
      <c r="A11" s="82" t="s">
        <v>16</v>
      </c>
      <c r="B11" s="360">
        <v>3</v>
      </c>
      <c r="C11" s="361">
        <v>84</v>
      </c>
      <c r="D11" s="361">
        <v>2459</v>
      </c>
      <c r="E11" s="361">
        <v>1437</v>
      </c>
      <c r="F11" s="361">
        <v>1022</v>
      </c>
      <c r="G11" s="361">
        <v>201</v>
      </c>
      <c r="H11" s="361">
        <v>77</v>
      </c>
      <c r="I11" s="361">
        <v>124</v>
      </c>
      <c r="J11" s="361">
        <v>18</v>
      </c>
      <c r="K11" s="361">
        <v>11</v>
      </c>
      <c r="L11" s="361">
        <v>7</v>
      </c>
      <c r="M11" s="361">
        <v>872</v>
      </c>
      <c r="N11" s="361">
        <v>745</v>
      </c>
      <c r="O11" s="361">
        <v>738</v>
      </c>
      <c r="P11" s="361">
        <v>743</v>
      </c>
      <c r="Q11" s="361">
        <v>43</v>
      </c>
      <c r="R11" s="361">
        <v>38</v>
      </c>
      <c r="S11" s="361">
        <v>84</v>
      </c>
      <c r="T11" s="74"/>
    </row>
    <row r="12" spans="1:20" ht="24" customHeight="1" x14ac:dyDescent="0.3">
      <c r="A12" s="82" t="s">
        <v>17</v>
      </c>
      <c r="B12" s="64">
        <v>3</v>
      </c>
      <c r="C12" s="65">
        <v>83</v>
      </c>
      <c r="D12" s="65">
        <v>2271</v>
      </c>
      <c r="E12" s="65">
        <v>1303</v>
      </c>
      <c r="F12" s="65">
        <v>968</v>
      </c>
      <c r="G12" s="65">
        <v>188</v>
      </c>
      <c r="H12" s="65">
        <v>71</v>
      </c>
      <c r="I12" s="65">
        <v>117</v>
      </c>
      <c r="J12" s="65">
        <v>17</v>
      </c>
      <c r="K12" s="65">
        <v>9</v>
      </c>
      <c r="L12" s="65">
        <v>8</v>
      </c>
      <c r="M12" s="65">
        <v>857</v>
      </c>
      <c r="N12" s="65">
        <v>744</v>
      </c>
      <c r="O12" s="65">
        <v>674</v>
      </c>
      <c r="P12" s="65">
        <v>673</v>
      </c>
      <c r="Q12" s="65">
        <v>43</v>
      </c>
      <c r="R12" s="65">
        <v>38</v>
      </c>
      <c r="S12" s="65">
        <v>82</v>
      </c>
      <c r="T12" s="74"/>
    </row>
    <row r="13" spans="1:20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8"/>
    </row>
    <row r="14" spans="1:20" x14ac:dyDescent="0.3">
      <c r="A14" s="83" t="s">
        <v>89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</row>
    <row r="15" spans="1:20" x14ac:dyDescent="0.15">
      <c r="A15" s="86" t="s">
        <v>90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1:20" x14ac:dyDescent="0.15">
      <c r="A16" s="88" t="s">
        <v>91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185" t="s">
        <v>92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  <c r="T2" s="69"/>
    </row>
    <row r="3" spans="1:20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4" customHeight="1" x14ac:dyDescent="0.15">
      <c r="A4" s="604" t="s">
        <v>71</v>
      </c>
      <c r="B4" s="612" t="s">
        <v>48</v>
      </c>
      <c r="C4" s="615" t="s">
        <v>37</v>
      </c>
      <c r="D4" s="612" t="s">
        <v>72</v>
      </c>
      <c r="E4" s="615" t="s">
        <v>73</v>
      </c>
      <c r="F4" s="615" t="s">
        <v>0</v>
      </c>
      <c r="G4" s="612" t="s">
        <v>38</v>
      </c>
      <c r="H4" s="615"/>
      <c r="I4" s="615"/>
      <c r="J4" s="612" t="s">
        <v>39</v>
      </c>
      <c r="K4" s="615"/>
      <c r="L4" s="615" t="s">
        <v>74</v>
      </c>
      <c r="M4" s="615" t="s">
        <v>93</v>
      </c>
      <c r="N4" s="615" t="s">
        <v>76</v>
      </c>
      <c r="O4" s="615" t="s">
        <v>94</v>
      </c>
      <c r="P4" s="615" t="s">
        <v>76</v>
      </c>
      <c r="Q4" s="615" t="s">
        <v>82</v>
      </c>
      <c r="R4" s="615" t="s">
        <v>83</v>
      </c>
      <c r="S4" s="593" t="s">
        <v>78</v>
      </c>
      <c r="T4" s="69"/>
    </row>
    <row r="5" spans="1:20" ht="24" customHeight="1" x14ac:dyDescent="0.15">
      <c r="A5" s="604"/>
      <c r="B5" s="625"/>
      <c r="C5" s="615"/>
      <c r="D5" s="283"/>
      <c r="E5" s="296" t="s">
        <v>7</v>
      </c>
      <c r="F5" s="296" t="s">
        <v>8</v>
      </c>
      <c r="G5" s="283"/>
      <c r="H5" s="296" t="s">
        <v>7</v>
      </c>
      <c r="I5" s="296" t="s">
        <v>8</v>
      </c>
      <c r="J5" s="283"/>
      <c r="K5" s="296" t="s">
        <v>7</v>
      </c>
      <c r="L5" s="296" t="s">
        <v>8</v>
      </c>
      <c r="M5" s="296" t="s">
        <v>53</v>
      </c>
      <c r="N5" s="296" t="s">
        <v>54</v>
      </c>
      <c r="O5" s="296" t="s">
        <v>79</v>
      </c>
      <c r="P5" s="296" t="s">
        <v>60</v>
      </c>
      <c r="Q5" s="615"/>
      <c r="R5" s="615" t="s">
        <v>80</v>
      </c>
      <c r="S5" s="616"/>
      <c r="T5" s="69"/>
    </row>
    <row r="6" spans="1:20" ht="24" customHeight="1" x14ac:dyDescent="0.3">
      <c r="A6" s="35" t="s">
        <v>42</v>
      </c>
      <c r="B6" s="299">
        <v>0</v>
      </c>
      <c r="C6" s="300">
        <v>0</v>
      </c>
      <c r="D6" s="300">
        <v>0</v>
      </c>
      <c r="E6" s="300">
        <v>0</v>
      </c>
      <c r="F6" s="300">
        <v>0</v>
      </c>
      <c r="G6" s="300">
        <v>0</v>
      </c>
      <c r="H6" s="300">
        <v>0</v>
      </c>
      <c r="I6" s="300">
        <v>0</v>
      </c>
      <c r="J6" s="300">
        <v>0</v>
      </c>
      <c r="K6" s="300">
        <v>0</v>
      </c>
      <c r="L6" s="300">
        <v>0</v>
      </c>
      <c r="M6" s="300">
        <v>0</v>
      </c>
      <c r="N6" s="300">
        <v>0</v>
      </c>
      <c r="O6" s="300">
        <v>0</v>
      </c>
      <c r="P6" s="300">
        <v>0</v>
      </c>
      <c r="Q6" s="300">
        <v>0</v>
      </c>
      <c r="R6" s="300">
        <v>0</v>
      </c>
      <c r="S6" s="300">
        <v>0</v>
      </c>
      <c r="T6" s="72"/>
    </row>
    <row r="7" spans="1:20" ht="24" customHeight="1" x14ac:dyDescent="0.3">
      <c r="A7" s="35" t="s">
        <v>11</v>
      </c>
      <c r="B7" s="301">
        <v>0</v>
      </c>
      <c r="C7" s="302">
        <v>0</v>
      </c>
      <c r="D7" s="302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0</v>
      </c>
      <c r="Q7" s="302">
        <v>0</v>
      </c>
      <c r="R7" s="302">
        <v>0</v>
      </c>
      <c r="S7" s="302">
        <v>0</v>
      </c>
      <c r="T7" s="72"/>
    </row>
    <row r="8" spans="1:20" ht="24" customHeight="1" x14ac:dyDescent="0.3">
      <c r="A8" s="35" t="s">
        <v>13</v>
      </c>
      <c r="B8" s="301">
        <v>0</v>
      </c>
      <c r="C8" s="302">
        <v>0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72"/>
    </row>
    <row r="9" spans="1:20" ht="24" customHeight="1" x14ac:dyDescent="0.3">
      <c r="A9" s="35" t="s">
        <v>14</v>
      </c>
      <c r="B9" s="301">
        <v>0</v>
      </c>
      <c r="C9" s="302">
        <v>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2">
        <v>0</v>
      </c>
      <c r="N9" s="302">
        <v>0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72"/>
    </row>
    <row r="10" spans="1:20" ht="24" customHeight="1" x14ac:dyDescent="0.3">
      <c r="A10" s="35" t="s">
        <v>15</v>
      </c>
      <c r="B10" s="404">
        <v>0</v>
      </c>
      <c r="C10" s="405">
        <v>0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405">
        <v>0</v>
      </c>
      <c r="O10" s="405">
        <v>0</v>
      </c>
      <c r="P10" s="405">
        <v>0</v>
      </c>
      <c r="Q10" s="405">
        <v>0</v>
      </c>
      <c r="R10" s="405">
        <v>0</v>
      </c>
      <c r="S10" s="405">
        <v>0</v>
      </c>
      <c r="T10" s="72"/>
    </row>
    <row r="11" spans="1:20" ht="24" customHeight="1" x14ac:dyDescent="0.3">
      <c r="A11" s="36" t="s">
        <v>16</v>
      </c>
      <c r="B11" s="406">
        <v>0</v>
      </c>
      <c r="C11" s="407">
        <v>0</v>
      </c>
      <c r="D11" s="407">
        <v>0</v>
      </c>
      <c r="E11" s="407">
        <v>0</v>
      </c>
      <c r="F11" s="407">
        <v>0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407">
        <v>0</v>
      </c>
      <c r="M11" s="407">
        <v>0</v>
      </c>
      <c r="N11" s="407">
        <v>0</v>
      </c>
      <c r="O11" s="407">
        <v>0</v>
      </c>
      <c r="P11" s="407">
        <v>0</v>
      </c>
      <c r="Q11" s="407">
        <v>0</v>
      </c>
      <c r="R11" s="407">
        <v>0</v>
      </c>
      <c r="S11" s="407">
        <v>0</v>
      </c>
      <c r="T11" s="74"/>
    </row>
    <row r="12" spans="1:20" ht="24" customHeight="1" x14ac:dyDescent="0.3">
      <c r="A12" s="36" t="s">
        <v>17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74"/>
    </row>
    <row r="13" spans="1:20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8"/>
    </row>
    <row r="14" spans="1:20" x14ac:dyDescent="0.15">
      <c r="A14" s="6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68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B1" sqref="B1:D1"/>
    </sheetView>
  </sheetViews>
  <sheetFormatPr defaultRowHeight="16.5" x14ac:dyDescent="0.3"/>
  <cols>
    <col min="1" max="1" width="19.75" customWidth="1"/>
    <col min="2" max="18" width="10.625" customWidth="1"/>
  </cols>
  <sheetData>
    <row r="1" spans="1:19" ht="18.75" x14ac:dyDescent="0.3">
      <c r="B1" s="632" t="s">
        <v>95</v>
      </c>
      <c r="C1" s="632"/>
      <c r="D1" s="632"/>
      <c r="E1" s="2"/>
      <c r="F1" s="2"/>
      <c r="G1" s="2"/>
      <c r="H1" s="2"/>
      <c r="I1" s="2"/>
      <c r="J1" s="2"/>
      <c r="K1" s="6" t="s">
        <v>0</v>
      </c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2"/>
      <c r="C2" s="2"/>
      <c r="D2" s="6" t="s">
        <v>0</v>
      </c>
      <c r="E2" s="6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6" t="s">
        <v>47</v>
      </c>
      <c r="B3" s="2"/>
      <c r="C3" s="2"/>
      <c r="D3" s="2"/>
      <c r="E3" s="2"/>
      <c r="F3" s="6" t="s">
        <v>0</v>
      </c>
      <c r="G3" s="2"/>
      <c r="H3" s="2"/>
      <c r="I3" s="2"/>
      <c r="J3" s="2"/>
      <c r="K3" s="6" t="s">
        <v>0</v>
      </c>
      <c r="L3" s="2"/>
      <c r="M3" s="2"/>
      <c r="N3" s="2"/>
      <c r="O3" s="6" t="s">
        <v>0</v>
      </c>
      <c r="P3" s="6" t="s">
        <v>0</v>
      </c>
      <c r="Q3" s="2"/>
      <c r="R3" s="6"/>
      <c r="S3" s="2"/>
    </row>
    <row r="4" spans="1:19" ht="24" customHeight="1" x14ac:dyDescent="0.3">
      <c r="A4" s="642" t="s">
        <v>96</v>
      </c>
      <c r="B4" s="643" t="s">
        <v>48</v>
      </c>
      <c r="C4" s="643" t="s">
        <v>97</v>
      </c>
      <c r="D4" s="633" t="s">
        <v>98</v>
      </c>
      <c r="E4" s="644"/>
      <c r="F4" s="634"/>
      <c r="G4" s="633" t="s">
        <v>99</v>
      </c>
      <c r="H4" s="634"/>
      <c r="I4" s="633" t="s">
        <v>100</v>
      </c>
      <c r="J4" s="634"/>
      <c r="K4" s="635" t="s">
        <v>101</v>
      </c>
      <c r="L4" s="636"/>
      <c r="M4" s="636"/>
      <c r="N4" s="637"/>
      <c r="O4" s="638" t="s">
        <v>67</v>
      </c>
      <c r="P4" s="638"/>
      <c r="Q4" s="639" t="s">
        <v>102</v>
      </c>
      <c r="R4" s="641" t="s">
        <v>103</v>
      </c>
      <c r="S4" s="48"/>
    </row>
    <row r="5" spans="1:19" ht="24" customHeight="1" x14ac:dyDescent="0.3">
      <c r="A5" s="642"/>
      <c r="B5" s="643"/>
      <c r="C5" s="643"/>
      <c r="D5" s="92"/>
      <c r="E5" s="295" t="s">
        <v>7</v>
      </c>
      <c r="F5" s="295" t="s">
        <v>8</v>
      </c>
      <c r="G5" s="93"/>
      <c r="H5" s="295" t="s">
        <v>8</v>
      </c>
      <c r="I5" s="92"/>
      <c r="J5" s="295" t="s">
        <v>8</v>
      </c>
      <c r="K5" s="295" t="s">
        <v>104</v>
      </c>
      <c r="L5" s="295" t="s">
        <v>105</v>
      </c>
      <c r="M5" s="294" t="s">
        <v>106</v>
      </c>
      <c r="N5" s="294" t="s">
        <v>107</v>
      </c>
      <c r="O5" s="94" t="s">
        <v>108</v>
      </c>
      <c r="P5" s="294" t="s">
        <v>109</v>
      </c>
      <c r="Q5" s="640"/>
      <c r="R5" s="641"/>
      <c r="S5" s="48"/>
    </row>
    <row r="6" spans="1:19" ht="24" customHeight="1" x14ac:dyDescent="0.3">
      <c r="A6" s="95" t="s">
        <v>42</v>
      </c>
      <c r="B6" s="408">
        <v>3</v>
      </c>
      <c r="C6" s="409">
        <v>58</v>
      </c>
      <c r="D6" s="409">
        <v>29985</v>
      </c>
      <c r="E6" s="409">
        <v>19045</v>
      </c>
      <c r="F6" s="409">
        <v>10940</v>
      </c>
      <c r="G6" s="409">
        <v>509</v>
      </c>
      <c r="H6" s="409">
        <v>160</v>
      </c>
      <c r="I6" s="409">
        <v>202</v>
      </c>
      <c r="J6" s="409">
        <v>32</v>
      </c>
      <c r="K6" s="409">
        <v>5236</v>
      </c>
      <c r="L6" s="409">
        <v>149</v>
      </c>
      <c r="M6" s="409">
        <v>3552</v>
      </c>
      <c r="N6" s="409">
        <v>15</v>
      </c>
      <c r="O6" s="409">
        <v>74946</v>
      </c>
      <c r="P6" s="409">
        <v>34308</v>
      </c>
      <c r="Q6" s="409">
        <v>1460.806</v>
      </c>
      <c r="R6" s="409">
        <v>208.28300000000002</v>
      </c>
      <c r="S6" s="14"/>
    </row>
    <row r="7" spans="1:19" ht="24" customHeight="1" x14ac:dyDescent="0.3">
      <c r="A7" s="95" t="s">
        <v>11</v>
      </c>
      <c r="B7" s="410">
        <v>3</v>
      </c>
      <c r="C7" s="411">
        <v>57</v>
      </c>
      <c r="D7" s="411">
        <v>29695</v>
      </c>
      <c r="E7" s="411">
        <v>18875</v>
      </c>
      <c r="F7" s="411">
        <v>10820</v>
      </c>
      <c r="G7" s="411">
        <v>518</v>
      </c>
      <c r="H7" s="411">
        <v>162</v>
      </c>
      <c r="I7" s="411">
        <v>208</v>
      </c>
      <c r="J7" s="411">
        <v>38</v>
      </c>
      <c r="K7" s="411">
        <v>7444</v>
      </c>
      <c r="L7" s="411">
        <v>296</v>
      </c>
      <c r="M7" s="411">
        <v>4583</v>
      </c>
      <c r="N7" s="411">
        <v>62</v>
      </c>
      <c r="O7" s="411">
        <v>65936</v>
      </c>
      <c r="P7" s="411">
        <v>8673</v>
      </c>
      <c r="Q7" s="411">
        <v>1515</v>
      </c>
      <c r="R7" s="411">
        <v>233</v>
      </c>
      <c r="S7" s="14"/>
    </row>
    <row r="8" spans="1:19" ht="24" customHeight="1" x14ac:dyDescent="0.3">
      <c r="A8" s="95" t="s">
        <v>13</v>
      </c>
      <c r="B8" s="410">
        <v>3</v>
      </c>
      <c r="C8" s="411">
        <v>59</v>
      </c>
      <c r="D8" s="411">
        <v>26400</v>
      </c>
      <c r="E8" s="411">
        <v>16353</v>
      </c>
      <c r="F8" s="411">
        <v>10047</v>
      </c>
      <c r="G8" s="411">
        <v>517</v>
      </c>
      <c r="H8" s="411">
        <v>169</v>
      </c>
      <c r="I8" s="411">
        <v>212</v>
      </c>
      <c r="J8" s="411">
        <v>33</v>
      </c>
      <c r="K8" s="411">
        <v>7124</v>
      </c>
      <c r="L8" s="411">
        <v>285</v>
      </c>
      <c r="M8" s="411">
        <v>4538</v>
      </c>
      <c r="N8" s="411">
        <v>39</v>
      </c>
      <c r="O8" s="411">
        <v>58663</v>
      </c>
      <c r="P8" s="411">
        <v>8454</v>
      </c>
      <c r="Q8" s="411">
        <v>1526.6</v>
      </c>
      <c r="R8" s="411">
        <v>217.95999999999998</v>
      </c>
      <c r="S8" s="14"/>
    </row>
    <row r="9" spans="1:19" ht="24" customHeight="1" x14ac:dyDescent="0.3">
      <c r="A9" s="96" t="s">
        <v>14</v>
      </c>
      <c r="B9" s="410">
        <v>3</v>
      </c>
      <c r="C9" s="411">
        <f t="shared" ref="C9:R9" si="0">SUM(C10:C13)</f>
        <v>223</v>
      </c>
      <c r="D9" s="411">
        <f t="shared" si="0"/>
        <v>112017</v>
      </c>
      <c r="E9" s="411">
        <f t="shared" si="0"/>
        <v>69276</v>
      </c>
      <c r="F9" s="411">
        <f t="shared" si="0"/>
        <v>42741</v>
      </c>
      <c r="G9" s="411">
        <f t="shared" si="0"/>
        <v>2054</v>
      </c>
      <c r="H9" s="411">
        <f t="shared" si="0"/>
        <v>791</v>
      </c>
      <c r="I9" s="411">
        <f t="shared" si="0"/>
        <v>903</v>
      </c>
      <c r="J9" s="411">
        <f t="shared" si="0"/>
        <v>227</v>
      </c>
      <c r="K9" s="411">
        <f t="shared" si="0"/>
        <v>28758</v>
      </c>
      <c r="L9" s="411">
        <f t="shared" si="0"/>
        <v>1090</v>
      </c>
      <c r="M9" s="411">
        <f t="shared" si="0"/>
        <v>19083</v>
      </c>
      <c r="N9" s="411">
        <f t="shared" si="0"/>
        <v>399</v>
      </c>
      <c r="O9" s="411">
        <f t="shared" si="0"/>
        <v>262238</v>
      </c>
      <c r="P9" s="411">
        <f t="shared" si="0"/>
        <v>31835</v>
      </c>
      <c r="Q9" s="411">
        <f t="shared" si="0"/>
        <v>6051</v>
      </c>
      <c r="R9" s="411">
        <f t="shared" si="0"/>
        <v>1102.9000000000001</v>
      </c>
      <c r="S9" s="14"/>
    </row>
    <row r="10" spans="1:19" ht="24" customHeight="1" x14ac:dyDescent="0.3">
      <c r="A10" s="96" t="s">
        <v>15</v>
      </c>
      <c r="B10" s="410">
        <v>3</v>
      </c>
      <c r="C10" s="411">
        <v>62</v>
      </c>
      <c r="D10" s="411">
        <v>28489</v>
      </c>
      <c r="E10" s="411">
        <v>17677</v>
      </c>
      <c r="F10" s="411">
        <v>10812</v>
      </c>
      <c r="G10" s="411">
        <v>457</v>
      </c>
      <c r="H10" s="411">
        <v>182</v>
      </c>
      <c r="I10" s="411">
        <v>200</v>
      </c>
      <c r="J10" s="411">
        <v>36</v>
      </c>
      <c r="K10" s="411">
        <v>7369</v>
      </c>
      <c r="L10" s="411">
        <v>295</v>
      </c>
      <c r="M10" s="411">
        <v>4603</v>
      </c>
      <c r="N10" s="411">
        <v>65</v>
      </c>
      <c r="O10" s="411">
        <v>63376</v>
      </c>
      <c r="P10" s="411">
        <v>8036</v>
      </c>
      <c r="Q10" s="411">
        <v>1574</v>
      </c>
      <c r="R10" s="411">
        <v>235.9</v>
      </c>
      <c r="S10" s="14"/>
    </row>
    <row r="11" spans="1:19" ht="24" customHeight="1" x14ac:dyDescent="0.3">
      <c r="A11" s="97" t="s">
        <v>16</v>
      </c>
      <c r="B11" s="412">
        <v>3</v>
      </c>
      <c r="C11" s="413">
        <v>55</v>
      </c>
      <c r="D11" s="413">
        <v>28128</v>
      </c>
      <c r="E11" s="413">
        <v>17373</v>
      </c>
      <c r="F11" s="413">
        <v>10755</v>
      </c>
      <c r="G11" s="413">
        <v>529</v>
      </c>
      <c r="H11" s="413">
        <v>195</v>
      </c>
      <c r="I11" s="413">
        <v>209</v>
      </c>
      <c r="J11" s="413">
        <v>37</v>
      </c>
      <c r="K11" s="413">
        <v>7397</v>
      </c>
      <c r="L11" s="413">
        <v>257</v>
      </c>
      <c r="M11" s="413">
        <v>5156</v>
      </c>
      <c r="N11" s="413">
        <v>112</v>
      </c>
      <c r="O11" s="413">
        <v>69738</v>
      </c>
      <c r="P11" s="413">
        <v>8109</v>
      </c>
      <c r="Q11" s="413">
        <v>1503</v>
      </c>
      <c r="R11" s="413">
        <v>289</v>
      </c>
      <c r="S11" s="2"/>
    </row>
    <row r="12" spans="1:19" ht="24" customHeight="1" x14ac:dyDescent="0.3">
      <c r="A12" s="97" t="s">
        <v>17</v>
      </c>
      <c r="B12" s="422">
        <f>SUM(B14:B16)</f>
        <v>3</v>
      </c>
      <c r="C12" s="423">
        <f t="shared" ref="C12:R12" si="1">SUM(C14:C16)</f>
        <v>53</v>
      </c>
      <c r="D12" s="423">
        <f t="shared" si="1"/>
        <v>27700</v>
      </c>
      <c r="E12" s="423">
        <f t="shared" si="1"/>
        <v>17113</v>
      </c>
      <c r="F12" s="423">
        <f t="shared" si="1"/>
        <v>10587</v>
      </c>
      <c r="G12" s="423">
        <f t="shared" si="1"/>
        <v>534</v>
      </c>
      <c r="H12" s="423">
        <f t="shared" si="1"/>
        <v>207</v>
      </c>
      <c r="I12" s="423">
        <f t="shared" si="1"/>
        <v>247</v>
      </c>
      <c r="J12" s="423">
        <f t="shared" si="1"/>
        <v>77</v>
      </c>
      <c r="K12" s="423">
        <f t="shared" si="1"/>
        <v>6996</v>
      </c>
      <c r="L12" s="423">
        <f t="shared" si="1"/>
        <v>269</v>
      </c>
      <c r="M12" s="423">
        <f t="shared" si="1"/>
        <v>4662</v>
      </c>
      <c r="N12" s="423">
        <f t="shared" si="1"/>
        <v>111</v>
      </c>
      <c r="O12" s="423">
        <f t="shared" si="1"/>
        <v>64562</v>
      </c>
      <c r="P12" s="423">
        <f t="shared" si="1"/>
        <v>7845</v>
      </c>
      <c r="Q12" s="423">
        <f t="shared" si="1"/>
        <v>1487</v>
      </c>
      <c r="R12" s="423">
        <f t="shared" si="1"/>
        <v>289</v>
      </c>
      <c r="S12" s="2"/>
    </row>
    <row r="13" spans="1:19" x14ac:dyDescent="0.3">
      <c r="A13" s="96"/>
      <c r="B13" s="408">
        <f>SUM(B14:B16)</f>
        <v>3</v>
      </c>
      <c r="C13" s="409">
        <f t="shared" ref="C13:R13" si="2">SUM(C14:C16)</f>
        <v>53</v>
      </c>
      <c r="D13" s="409">
        <f t="shared" si="2"/>
        <v>27700</v>
      </c>
      <c r="E13" s="409">
        <f t="shared" si="2"/>
        <v>17113</v>
      </c>
      <c r="F13" s="409">
        <f t="shared" si="2"/>
        <v>10587</v>
      </c>
      <c r="G13" s="409">
        <f t="shared" si="2"/>
        <v>534</v>
      </c>
      <c r="H13" s="409">
        <f t="shared" si="2"/>
        <v>207</v>
      </c>
      <c r="I13" s="409">
        <f t="shared" si="2"/>
        <v>247</v>
      </c>
      <c r="J13" s="409">
        <f t="shared" si="2"/>
        <v>77</v>
      </c>
      <c r="K13" s="409">
        <f t="shared" si="2"/>
        <v>6996</v>
      </c>
      <c r="L13" s="409">
        <f t="shared" si="2"/>
        <v>269</v>
      </c>
      <c r="M13" s="409">
        <f t="shared" si="2"/>
        <v>4662</v>
      </c>
      <c r="N13" s="409">
        <f t="shared" si="2"/>
        <v>111</v>
      </c>
      <c r="O13" s="409">
        <f t="shared" si="2"/>
        <v>64562</v>
      </c>
      <c r="P13" s="409">
        <f t="shared" si="2"/>
        <v>7845</v>
      </c>
      <c r="Q13" s="409">
        <f t="shared" si="2"/>
        <v>1487</v>
      </c>
      <c r="R13" s="409">
        <f t="shared" si="2"/>
        <v>289</v>
      </c>
      <c r="S13" s="2"/>
    </row>
    <row r="14" spans="1:19" x14ac:dyDescent="0.3">
      <c r="A14" s="10" t="s">
        <v>110</v>
      </c>
      <c r="B14" s="414">
        <v>1</v>
      </c>
      <c r="C14" s="415">
        <v>12</v>
      </c>
      <c r="D14" s="415">
        <f>SUM(E14:F14)</f>
        <v>13470</v>
      </c>
      <c r="E14" s="415">
        <v>10563</v>
      </c>
      <c r="F14" s="415">
        <v>2907</v>
      </c>
      <c r="G14" s="415">
        <v>215</v>
      </c>
      <c r="H14" s="415">
        <v>54</v>
      </c>
      <c r="I14" s="415">
        <v>136</v>
      </c>
      <c r="J14" s="415">
        <v>46</v>
      </c>
      <c r="K14" s="415">
        <v>3099</v>
      </c>
      <c r="L14" s="415">
        <v>125</v>
      </c>
      <c r="M14" s="415">
        <v>2140</v>
      </c>
      <c r="N14" s="415">
        <v>39</v>
      </c>
      <c r="O14" s="416">
        <v>31862</v>
      </c>
      <c r="P14" s="416">
        <v>3804</v>
      </c>
      <c r="Q14" s="417">
        <v>1392</v>
      </c>
      <c r="R14" s="417">
        <v>108</v>
      </c>
      <c r="S14" s="100"/>
    </row>
    <row r="15" spans="1:19" x14ac:dyDescent="0.3">
      <c r="A15" s="10" t="s">
        <v>111</v>
      </c>
      <c r="B15" s="414">
        <v>1</v>
      </c>
      <c r="C15" s="415">
        <v>21</v>
      </c>
      <c r="D15" s="415">
        <f>SUM(E15:F15)</f>
        <v>5341</v>
      </c>
      <c r="E15" s="415">
        <v>2400</v>
      </c>
      <c r="F15" s="415">
        <v>2941</v>
      </c>
      <c r="G15" s="415">
        <v>136</v>
      </c>
      <c r="H15" s="415">
        <v>73</v>
      </c>
      <c r="I15" s="415">
        <v>45</v>
      </c>
      <c r="J15" s="415">
        <v>15</v>
      </c>
      <c r="K15" s="415">
        <v>1564</v>
      </c>
      <c r="L15" s="415">
        <v>65</v>
      </c>
      <c r="M15" s="415">
        <v>969</v>
      </c>
      <c r="N15" s="415">
        <v>46</v>
      </c>
      <c r="O15" s="416">
        <v>12549</v>
      </c>
      <c r="P15" s="416">
        <v>1607</v>
      </c>
      <c r="Q15" s="417">
        <v>58</v>
      </c>
      <c r="R15" s="417">
        <v>86</v>
      </c>
      <c r="S15" s="100"/>
    </row>
    <row r="16" spans="1:19" x14ac:dyDescent="0.3">
      <c r="A16" s="25" t="s">
        <v>112</v>
      </c>
      <c r="B16" s="418">
        <v>1</v>
      </c>
      <c r="C16" s="419">
        <v>20</v>
      </c>
      <c r="D16" s="419">
        <f>SUM(E16:F16)</f>
        <v>8889</v>
      </c>
      <c r="E16" s="419">
        <v>4150</v>
      </c>
      <c r="F16" s="419">
        <v>4739</v>
      </c>
      <c r="G16" s="419">
        <v>183</v>
      </c>
      <c r="H16" s="419">
        <v>80</v>
      </c>
      <c r="I16" s="419">
        <v>66</v>
      </c>
      <c r="J16" s="419">
        <v>16</v>
      </c>
      <c r="K16" s="419">
        <v>2333</v>
      </c>
      <c r="L16" s="419">
        <v>79</v>
      </c>
      <c r="M16" s="419">
        <v>1553</v>
      </c>
      <c r="N16" s="419">
        <v>26</v>
      </c>
      <c r="O16" s="420">
        <v>20151</v>
      </c>
      <c r="P16" s="420">
        <v>2434</v>
      </c>
      <c r="Q16" s="421">
        <v>37</v>
      </c>
      <c r="R16" s="421">
        <v>95</v>
      </c>
      <c r="S16" s="100"/>
    </row>
    <row r="17" spans="1:19" x14ac:dyDescent="0.3">
      <c r="A17" s="6" t="s">
        <v>113</v>
      </c>
      <c r="B17" s="2"/>
      <c r="C17" s="6"/>
      <c r="D17" s="98"/>
      <c r="E17" s="48"/>
      <c r="F17" s="48"/>
      <c r="G17" s="45"/>
      <c r="H17" s="48"/>
      <c r="I17" s="48"/>
      <c r="J17" s="48"/>
      <c r="K17" s="48"/>
      <c r="L17" s="6"/>
      <c r="M17" s="48"/>
      <c r="N17" s="48"/>
      <c r="O17" s="6"/>
      <c r="P17" s="48"/>
      <c r="Q17" s="48"/>
      <c r="R17" s="48"/>
      <c r="S17" s="2"/>
    </row>
    <row r="18" spans="1:19" x14ac:dyDescent="0.15">
      <c r="A18" s="103" t="s">
        <v>114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3" t="s">
        <v>0</v>
      </c>
      <c r="N18" s="104"/>
      <c r="O18" s="104"/>
      <c r="P18" s="104"/>
      <c r="Q18" s="104"/>
      <c r="R18" s="104"/>
      <c r="S18" s="2"/>
    </row>
    <row r="19" spans="1:19" x14ac:dyDescent="0.15">
      <c r="A19" s="103" t="s">
        <v>115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3"/>
      <c r="N19" s="104"/>
      <c r="O19" s="104"/>
      <c r="P19" s="104"/>
      <c r="Q19" s="104"/>
      <c r="R19" s="104"/>
      <c r="S19" s="2"/>
    </row>
    <row r="20" spans="1:19" x14ac:dyDescent="0.15">
      <c r="A20" s="104" t="s">
        <v>116</v>
      </c>
      <c r="B20" s="104"/>
      <c r="C20" s="103"/>
      <c r="D20" s="104"/>
      <c r="E20" s="104"/>
      <c r="F20" s="104"/>
      <c r="G20" s="104"/>
      <c r="H20" s="104"/>
      <c r="I20" s="104"/>
      <c r="J20" s="104"/>
      <c r="K20" s="104"/>
      <c r="L20" s="103" t="s">
        <v>0</v>
      </c>
      <c r="M20" s="104"/>
      <c r="N20" s="104"/>
      <c r="O20" s="104"/>
      <c r="P20" s="104"/>
      <c r="Q20" s="104"/>
      <c r="R20" s="104"/>
      <c r="S20" s="2"/>
    </row>
    <row r="21" spans="1:19" x14ac:dyDescent="0.15">
      <c r="A21" s="104" t="s">
        <v>117</v>
      </c>
      <c r="B21" s="104"/>
      <c r="C21" s="103"/>
      <c r="D21" s="104"/>
      <c r="E21" s="104"/>
      <c r="F21" s="104"/>
      <c r="G21" s="104"/>
      <c r="H21" s="104"/>
      <c r="I21" s="104"/>
      <c r="J21" s="104"/>
      <c r="K21" s="104"/>
      <c r="L21" s="103"/>
      <c r="M21" s="104"/>
      <c r="N21" s="104"/>
      <c r="O21" s="104"/>
      <c r="P21" s="104"/>
      <c r="Q21" s="104"/>
      <c r="R21" s="104"/>
      <c r="S21" s="2"/>
    </row>
    <row r="22" spans="1:19" x14ac:dyDescent="0.15">
      <c r="A22" s="105" t="s">
        <v>118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2"/>
    </row>
    <row r="23" spans="1:19" x14ac:dyDescent="0.15">
      <c r="A23" s="105" t="s">
        <v>119</v>
      </c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2"/>
    </row>
    <row r="24" spans="1:19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1">
    <mergeCell ref="R4:R5"/>
    <mergeCell ref="G4:H4"/>
    <mergeCell ref="A4:A5"/>
    <mergeCell ref="B4:B5"/>
    <mergeCell ref="C4:C5"/>
    <mergeCell ref="D4:F4"/>
    <mergeCell ref="B1:D1"/>
    <mergeCell ref="I4:J4"/>
    <mergeCell ref="K4:N4"/>
    <mergeCell ref="O4:P4"/>
    <mergeCell ref="Q4:Q5"/>
  </mergeCells>
  <phoneticPr fontId="2" type="noConversion"/>
  <pageMargins left="0.7" right="0.7" top="0.75" bottom="0.75" header="0.3" footer="0.3"/>
  <ignoredErrors>
    <ignoredError sqref="D14:D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B1" sqref="B1:C1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645" t="s">
        <v>120</v>
      </c>
      <c r="C1" s="645"/>
      <c r="D1" s="2"/>
      <c r="E1" s="2"/>
      <c r="F1" s="2"/>
      <c r="G1" s="2"/>
      <c r="H1" s="2"/>
      <c r="I1" s="2"/>
      <c r="J1" s="2"/>
      <c r="K1" s="6" t="s">
        <v>0</v>
      </c>
      <c r="L1" s="6" t="s">
        <v>0</v>
      </c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6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 customHeight="1" x14ac:dyDescent="0.3">
      <c r="A4" s="630" t="s">
        <v>96</v>
      </c>
      <c r="B4" s="647" t="s">
        <v>121</v>
      </c>
      <c r="C4" s="626" t="s">
        <v>122</v>
      </c>
      <c r="D4" s="626" t="s">
        <v>123</v>
      </c>
      <c r="E4" s="646" t="s">
        <v>124</v>
      </c>
      <c r="F4" s="647"/>
      <c r="G4" s="647"/>
      <c r="H4" s="646" t="s">
        <v>125</v>
      </c>
      <c r="I4" s="647"/>
      <c r="J4" s="646" t="s">
        <v>126</v>
      </c>
      <c r="K4" s="647"/>
      <c r="L4" s="647" t="s">
        <v>127</v>
      </c>
      <c r="M4" s="647"/>
      <c r="N4" s="647"/>
      <c r="O4" s="647"/>
      <c r="P4" s="647" t="s">
        <v>128</v>
      </c>
      <c r="Q4" s="647"/>
      <c r="R4" s="626" t="s">
        <v>129</v>
      </c>
      <c r="S4" s="648" t="s">
        <v>130</v>
      </c>
      <c r="T4" s="106"/>
    </row>
    <row r="5" spans="1:20" ht="24" customHeight="1" x14ac:dyDescent="0.3">
      <c r="A5" s="630"/>
      <c r="B5" s="647"/>
      <c r="C5" s="626"/>
      <c r="D5" s="647"/>
      <c r="E5" s="278"/>
      <c r="F5" s="292" t="s">
        <v>7</v>
      </c>
      <c r="G5" s="292" t="s">
        <v>8</v>
      </c>
      <c r="H5" s="278"/>
      <c r="I5" s="292" t="s">
        <v>8</v>
      </c>
      <c r="J5" s="278"/>
      <c r="K5" s="292" t="s">
        <v>8</v>
      </c>
      <c r="L5" s="293" t="s">
        <v>53</v>
      </c>
      <c r="M5" s="293" t="s">
        <v>54</v>
      </c>
      <c r="N5" s="293" t="s">
        <v>131</v>
      </c>
      <c r="O5" s="293" t="s">
        <v>132</v>
      </c>
      <c r="P5" s="293" t="s">
        <v>133</v>
      </c>
      <c r="Q5" s="293" t="s">
        <v>109</v>
      </c>
      <c r="R5" s="626"/>
      <c r="S5" s="648"/>
      <c r="T5" s="106"/>
    </row>
    <row r="6" spans="1:20" ht="24" customHeight="1" x14ac:dyDescent="0.3">
      <c r="A6" s="107" t="s">
        <v>42</v>
      </c>
      <c r="B6" s="408">
        <v>2</v>
      </c>
      <c r="C6" s="409">
        <v>16</v>
      </c>
      <c r="D6" s="409">
        <v>61</v>
      </c>
      <c r="E6" s="409">
        <v>28376</v>
      </c>
      <c r="F6" s="409">
        <v>18210</v>
      </c>
      <c r="G6" s="409">
        <v>10166</v>
      </c>
      <c r="H6" s="409">
        <v>839</v>
      </c>
      <c r="I6" s="409">
        <v>116</v>
      </c>
      <c r="J6" s="409">
        <v>431</v>
      </c>
      <c r="K6" s="409">
        <v>176</v>
      </c>
      <c r="L6" s="409">
        <v>4368</v>
      </c>
      <c r="M6" s="409">
        <v>523</v>
      </c>
      <c r="N6" s="409">
        <v>2049</v>
      </c>
      <c r="O6" s="409">
        <v>23</v>
      </c>
      <c r="P6" s="409">
        <v>40430</v>
      </c>
      <c r="Q6" s="409">
        <v>4400</v>
      </c>
      <c r="R6" s="409">
        <v>1333</v>
      </c>
      <c r="S6" s="409">
        <v>589</v>
      </c>
      <c r="T6" s="108"/>
    </row>
    <row r="7" spans="1:20" ht="24" customHeight="1" x14ac:dyDescent="0.3">
      <c r="A7" s="107" t="s">
        <v>11</v>
      </c>
      <c r="B7" s="410">
        <v>2</v>
      </c>
      <c r="C7" s="411">
        <v>16</v>
      </c>
      <c r="D7" s="411">
        <v>64</v>
      </c>
      <c r="E7" s="411">
        <v>33884</v>
      </c>
      <c r="F7" s="411">
        <v>22592</v>
      </c>
      <c r="G7" s="411">
        <v>11292</v>
      </c>
      <c r="H7" s="411">
        <v>922</v>
      </c>
      <c r="I7" s="411">
        <v>122</v>
      </c>
      <c r="J7" s="411">
        <v>471</v>
      </c>
      <c r="K7" s="411">
        <v>160</v>
      </c>
      <c r="L7" s="411">
        <v>5814</v>
      </c>
      <c r="M7" s="411">
        <v>611</v>
      </c>
      <c r="N7" s="411">
        <v>2510</v>
      </c>
      <c r="O7" s="411">
        <v>18</v>
      </c>
      <c r="P7" s="411">
        <v>46530</v>
      </c>
      <c r="Q7" s="411">
        <v>5276</v>
      </c>
      <c r="R7" s="411">
        <v>1320</v>
      </c>
      <c r="S7" s="411">
        <v>644</v>
      </c>
      <c r="T7" s="108"/>
    </row>
    <row r="8" spans="1:20" ht="24" customHeight="1" x14ac:dyDescent="0.3">
      <c r="A8" s="107" t="s">
        <v>13</v>
      </c>
      <c r="B8" s="410">
        <v>1</v>
      </c>
      <c r="C8" s="411">
        <v>16</v>
      </c>
      <c r="D8" s="411">
        <v>64</v>
      </c>
      <c r="E8" s="411">
        <v>27499</v>
      </c>
      <c r="F8" s="411">
        <v>17549</v>
      </c>
      <c r="G8" s="411">
        <v>9950</v>
      </c>
      <c r="H8" s="411">
        <v>810</v>
      </c>
      <c r="I8" s="411">
        <v>119</v>
      </c>
      <c r="J8" s="411">
        <v>403</v>
      </c>
      <c r="K8" s="411">
        <v>167</v>
      </c>
      <c r="L8" s="411">
        <v>4415</v>
      </c>
      <c r="M8" s="411">
        <v>481</v>
      </c>
      <c r="N8" s="411">
        <v>1841</v>
      </c>
      <c r="O8" s="411">
        <v>16</v>
      </c>
      <c r="P8" s="411">
        <v>38296</v>
      </c>
      <c r="Q8" s="411">
        <v>4199</v>
      </c>
      <c r="R8" s="411">
        <v>828</v>
      </c>
      <c r="S8" s="411">
        <v>608</v>
      </c>
      <c r="T8" s="108"/>
    </row>
    <row r="9" spans="1:20" ht="24" customHeight="1" x14ac:dyDescent="0.3">
      <c r="A9" s="81" t="s">
        <v>14</v>
      </c>
      <c r="B9" s="424">
        <v>1</v>
      </c>
      <c r="C9" s="425">
        <v>15</v>
      </c>
      <c r="D9" s="425">
        <v>58</v>
      </c>
      <c r="E9" s="425">
        <v>27700</v>
      </c>
      <c r="F9" s="425">
        <v>17560</v>
      </c>
      <c r="G9" s="425">
        <v>10140</v>
      </c>
      <c r="H9" s="425">
        <v>827</v>
      </c>
      <c r="I9" s="425">
        <v>169</v>
      </c>
      <c r="J9" s="425">
        <v>428</v>
      </c>
      <c r="K9" s="425">
        <v>181</v>
      </c>
      <c r="L9" s="425">
        <v>4520</v>
      </c>
      <c r="M9" s="425">
        <v>512</v>
      </c>
      <c r="N9" s="425">
        <v>1872</v>
      </c>
      <c r="O9" s="425">
        <v>14</v>
      </c>
      <c r="P9" s="425">
        <v>45815</v>
      </c>
      <c r="Q9" s="425">
        <v>4367</v>
      </c>
      <c r="R9" s="426">
        <v>829</v>
      </c>
      <c r="S9" s="426">
        <v>616</v>
      </c>
      <c r="T9" s="108"/>
    </row>
    <row r="10" spans="1:20" ht="24" customHeight="1" x14ac:dyDescent="0.3">
      <c r="A10" s="81" t="s">
        <v>15</v>
      </c>
      <c r="B10" s="427">
        <v>1</v>
      </c>
      <c r="C10" s="428">
        <v>15</v>
      </c>
      <c r="D10" s="428">
        <v>56</v>
      </c>
      <c r="E10" s="428">
        <v>27450</v>
      </c>
      <c r="F10" s="428">
        <v>17141</v>
      </c>
      <c r="G10" s="428">
        <v>10309</v>
      </c>
      <c r="H10" s="428">
        <v>1078</v>
      </c>
      <c r="I10" s="428">
        <v>159</v>
      </c>
      <c r="J10" s="428">
        <v>422</v>
      </c>
      <c r="K10" s="428">
        <v>178</v>
      </c>
      <c r="L10" s="428">
        <v>4547</v>
      </c>
      <c r="M10" s="428">
        <v>481</v>
      </c>
      <c r="N10" s="428">
        <v>1792</v>
      </c>
      <c r="O10" s="428">
        <v>12</v>
      </c>
      <c r="P10" s="428">
        <v>48310</v>
      </c>
      <c r="Q10" s="428">
        <v>4209</v>
      </c>
      <c r="R10" s="429">
        <v>850</v>
      </c>
      <c r="S10" s="429">
        <v>617</v>
      </c>
      <c r="T10" s="108"/>
    </row>
    <row r="11" spans="1:20" ht="24" customHeight="1" x14ac:dyDescent="0.3">
      <c r="A11" s="82" t="s">
        <v>16</v>
      </c>
      <c r="B11" s="430">
        <v>1</v>
      </c>
      <c r="C11" s="361">
        <v>15</v>
      </c>
      <c r="D11" s="361">
        <v>83</v>
      </c>
      <c r="E11" s="361">
        <v>27032</v>
      </c>
      <c r="F11" s="361">
        <v>16758</v>
      </c>
      <c r="G11" s="361">
        <v>10274</v>
      </c>
      <c r="H11" s="361">
        <v>1075</v>
      </c>
      <c r="I11" s="361">
        <v>165</v>
      </c>
      <c r="J11" s="361">
        <v>428</v>
      </c>
      <c r="K11" s="361">
        <v>183</v>
      </c>
      <c r="L11" s="361">
        <v>4646</v>
      </c>
      <c r="M11" s="361">
        <v>509</v>
      </c>
      <c r="N11" s="361">
        <v>2223</v>
      </c>
      <c r="O11" s="361">
        <v>18</v>
      </c>
      <c r="P11" s="361">
        <v>47975</v>
      </c>
      <c r="Q11" s="361">
        <v>4084</v>
      </c>
      <c r="R11" s="361">
        <v>850</v>
      </c>
      <c r="S11" s="361">
        <v>627</v>
      </c>
      <c r="T11" s="106"/>
    </row>
    <row r="12" spans="1:20" ht="24" customHeight="1" x14ac:dyDescent="0.3">
      <c r="A12" s="82" t="s">
        <v>17</v>
      </c>
      <c r="B12" s="109">
        <v>1</v>
      </c>
      <c r="C12" s="110">
        <v>15</v>
      </c>
      <c r="D12" s="110">
        <v>87</v>
      </c>
      <c r="E12" s="111">
        <f>SUM(F12:G12)</f>
        <v>26715</v>
      </c>
      <c r="F12" s="112">
        <v>16447</v>
      </c>
      <c r="G12" s="112">
        <v>10268</v>
      </c>
      <c r="H12" s="113">
        <v>1040</v>
      </c>
      <c r="I12" s="114">
        <v>164</v>
      </c>
      <c r="J12" s="114">
        <v>419</v>
      </c>
      <c r="K12" s="114">
        <v>195</v>
      </c>
      <c r="L12" s="115">
        <v>4547</v>
      </c>
      <c r="M12" s="116">
        <v>468</v>
      </c>
      <c r="N12" s="115">
        <v>2226</v>
      </c>
      <c r="O12" s="116">
        <v>23</v>
      </c>
      <c r="P12" s="114">
        <v>52858</v>
      </c>
      <c r="Q12" s="114">
        <v>4175</v>
      </c>
      <c r="R12" s="117">
        <v>851</v>
      </c>
      <c r="S12" s="117">
        <v>634</v>
      </c>
      <c r="T12" s="106"/>
    </row>
    <row r="13" spans="1:20" s="298" customFormat="1" ht="9.75" customHeight="1" x14ac:dyDescent="0.3">
      <c r="A13" s="81"/>
      <c r="B13" s="431"/>
      <c r="C13" s="110"/>
      <c r="D13" s="110"/>
      <c r="E13" s="111"/>
      <c r="F13" s="112"/>
      <c r="G13" s="112"/>
      <c r="H13" s="113"/>
      <c r="I13" s="114"/>
      <c r="J13" s="114"/>
      <c r="K13" s="114"/>
      <c r="L13" s="115"/>
      <c r="M13" s="116"/>
      <c r="N13" s="115"/>
      <c r="O13" s="116"/>
      <c r="P13" s="114"/>
      <c r="Q13" s="114"/>
      <c r="R13" s="117"/>
      <c r="S13" s="117"/>
      <c r="T13" s="106"/>
    </row>
    <row r="14" spans="1:20" ht="24" customHeight="1" x14ac:dyDescent="0.3">
      <c r="A14" s="226" t="s">
        <v>134</v>
      </c>
      <c r="B14" s="432">
        <v>1</v>
      </c>
      <c r="C14" s="65">
        <v>15</v>
      </c>
      <c r="D14" s="65">
        <v>87</v>
      </c>
      <c r="E14" s="102">
        <f>SUM(F14:G14)</f>
        <v>26715</v>
      </c>
      <c r="F14" s="433">
        <v>16447</v>
      </c>
      <c r="G14" s="433">
        <v>10268</v>
      </c>
      <c r="H14" s="101">
        <v>1040</v>
      </c>
      <c r="I14" s="101">
        <v>164</v>
      </c>
      <c r="J14" s="101">
        <v>419</v>
      </c>
      <c r="K14" s="101">
        <v>195</v>
      </c>
      <c r="L14" s="433">
        <v>4547</v>
      </c>
      <c r="M14" s="434">
        <v>468</v>
      </c>
      <c r="N14" s="433">
        <v>2226</v>
      </c>
      <c r="O14" s="434">
        <v>23</v>
      </c>
      <c r="P14" s="101">
        <v>52858</v>
      </c>
      <c r="Q14" s="101">
        <v>4175</v>
      </c>
      <c r="R14" s="435">
        <v>851</v>
      </c>
      <c r="S14" s="435">
        <v>634</v>
      </c>
      <c r="T14" s="106"/>
    </row>
    <row r="15" spans="1:20" x14ac:dyDescent="0.3">
      <c r="A15" s="6" t="s">
        <v>135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x14ac:dyDescent="0.15">
      <c r="A16" s="119" t="s">
        <v>136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1:20" x14ac:dyDescent="0.15">
      <c r="A17" s="119" t="s">
        <v>137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x14ac:dyDescent="0.15">
      <c r="A18" s="119" t="s">
        <v>138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</row>
    <row r="19" spans="1:20" x14ac:dyDescent="0.15">
      <c r="A19" s="121" t="s">
        <v>139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20" x14ac:dyDescent="0.15">
      <c r="A20" s="121" t="s">
        <v>140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0" x14ac:dyDescent="0.15">
      <c r="A21" s="121" t="s">
        <v>141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2" spans="1:20" x14ac:dyDescent="0.15">
      <c r="A22" s="121" t="s">
        <v>142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x14ac:dyDescent="0.3">
      <c r="A23" s="1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A24" s="1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mergeCells count="12">
    <mergeCell ref="S4:S5"/>
    <mergeCell ref="H4:I4"/>
    <mergeCell ref="A4:A5"/>
    <mergeCell ref="B4:B5"/>
    <mergeCell ref="C4:C5"/>
    <mergeCell ref="D4:D5"/>
    <mergeCell ref="E4:G4"/>
    <mergeCell ref="B1:C1"/>
    <mergeCell ref="J4:K4"/>
    <mergeCell ref="L4:O4"/>
    <mergeCell ref="P4:Q4"/>
    <mergeCell ref="R4:R5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RowHeight="16.5" x14ac:dyDescent="0.3"/>
  <cols>
    <col min="1" max="1" width="26.625" customWidth="1"/>
  </cols>
  <sheetData>
    <row r="1" spans="1:39" ht="18.75" x14ac:dyDescent="0.3">
      <c r="B1" s="436" t="s">
        <v>143</v>
      </c>
      <c r="C1" s="2"/>
      <c r="D1" s="2"/>
      <c r="E1" s="2"/>
      <c r="F1" s="7"/>
      <c r="G1" s="2"/>
      <c r="H1" s="2"/>
      <c r="I1" s="2"/>
      <c r="J1" s="2"/>
      <c r="K1" s="2"/>
      <c r="L1" s="2"/>
      <c r="M1" s="6" t="s">
        <v>0</v>
      </c>
      <c r="N1" s="6" t="s">
        <v>0</v>
      </c>
      <c r="O1" s="6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3">
      <c r="A3" s="6" t="s">
        <v>144</v>
      </c>
      <c r="B3" s="2"/>
      <c r="C3" s="2"/>
      <c r="D3" s="6" t="s">
        <v>0</v>
      </c>
      <c r="E3" s="6" t="s">
        <v>0</v>
      </c>
      <c r="F3" s="2"/>
      <c r="G3" s="6" t="s">
        <v>0</v>
      </c>
      <c r="H3" s="2"/>
      <c r="I3" s="6" t="s">
        <v>0</v>
      </c>
      <c r="J3" s="2"/>
      <c r="K3" s="2"/>
      <c r="L3" s="2"/>
      <c r="M3" s="2"/>
      <c r="N3" s="6" t="s">
        <v>0</v>
      </c>
      <c r="O3" s="6" t="s">
        <v>0</v>
      </c>
      <c r="P3" s="6" t="s">
        <v>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4" customHeight="1" x14ac:dyDescent="0.3">
      <c r="A4" s="667" t="s">
        <v>145</v>
      </c>
      <c r="B4" s="668" t="s">
        <v>146</v>
      </c>
      <c r="C4" s="651" t="s">
        <v>147</v>
      </c>
      <c r="D4" s="651"/>
      <c r="E4" s="651" t="s">
        <v>148</v>
      </c>
      <c r="F4" s="651"/>
      <c r="G4" s="661" t="s">
        <v>149</v>
      </c>
      <c r="H4" s="662"/>
      <c r="I4" s="663"/>
      <c r="J4" s="661" t="s">
        <v>150</v>
      </c>
      <c r="K4" s="662"/>
      <c r="L4" s="663"/>
      <c r="M4" s="661" t="s">
        <v>151</v>
      </c>
      <c r="N4" s="662"/>
      <c r="O4" s="663"/>
      <c r="P4" s="661" t="s">
        <v>152</v>
      </c>
      <c r="Q4" s="662"/>
      <c r="R4" s="663"/>
      <c r="S4" s="664" t="s">
        <v>58</v>
      </c>
      <c r="T4" s="665"/>
      <c r="U4" s="666"/>
      <c r="V4" s="649" t="s">
        <v>51</v>
      </c>
      <c r="W4" s="658"/>
      <c r="X4" s="649" t="s">
        <v>67</v>
      </c>
      <c r="Y4" s="660"/>
      <c r="Z4" s="660"/>
      <c r="AA4" s="660"/>
      <c r="AB4" s="660"/>
      <c r="AC4" s="660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9" ht="24" customHeight="1" x14ac:dyDescent="0.3">
      <c r="A5" s="667"/>
      <c r="B5" s="668"/>
      <c r="C5" s="651" t="s">
        <v>153</v>
      </c>
      <c r="D5" s="651" t="s">
        <v>154</v>
      </c>
      <c r="E5" s="651" t="s">
        <v>155</v>
      </c>
      <c r="F5" s="651" t="s">
        <v>156</v>
      </c>
      <c r="G5" s="655"/>
      <c r="H5" s="654" t="s">
        <v>157</v>
      </c>
      <c r="I5" s="651" t="s">
        <v>8</v>
      </c>
      <c r="J5" s="655"/>
      <c r="K5" s="654" t="s">
        <v>157</v>
      </c>
      <c r="L5" s="651" t="s">
        <v>8</v>
      </c>
      <c r="M5" s="655"/>
      <c r="N5" s="654" t="s">
        <v>157</v>
      </c>
      <c r="O5" s="651" t="s">
        <v>8</v>
      </c>
      <c r="P5" s="655"/>
      <c r="Q5" s="654" t="s">
        <v>157</v>
      </c>
      <c r="R5" s="651" t="s">
        <v>8</v>
      </c>
      <c r="S5" s="652"/>
      <c r="T5" s="654" t="s">
        <v>157</v>
      </c>
      <c r="U5" s="654" t="s">
        <v>158</v>
      </c>
      <c r="V5" s="656" t="s">
        <v>159</v>
      </c>
      <c r="W5" s="656" t="s">
        <v>160</v>
      </c>
      <c r="X5" s="649" t="s">
        <v>161</v>
      </c>
      <c r="Y5" s="658"/>
      <c r="Z5" s="649" t="s">
        <v>162</v>
      </c>
      <c r="AA5" s="659"/>
      <c r="AB5" s="649" t="s">
        <v>163</v>
      </c>
      <c r="AC5" s="650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39" ht="24" customHeight="1" x14ac:dyDescent="0.3">
      <c r="A6" s="667"/>
      <c r="B6" s="668"/>
      <c r="C6" s="651"/>
      <c r="D6" s="651"/>
      <c r="E6" s="651"/>
      <c r="F6" s="651"/>
      <c r="G6" s="651"/>
      <c r="H6" s="655"/>
      <c r="I6" s="651"/>
      <c r="J6" s="651"/>
      <c r="K6" s="655"/>
      <c r="L6" s="651"/>
      <c r="M6" s="651"/>
      <c r="N6" s="655"/>
      <c r="O6" s="651"/>
      <c r="P6" s="651"/>
      <c r="Q6" s="655"/>
      <c r="R6" s="651"/>
      <c r="S6" s="653"/>
      <c r="T6" s="655"/>
      <c r="U6" s="655"/>
      <c r="V6" s="657"/>
      <c r="W6" s="657"/>
      <c r="X6" s="291" t="s">
        <v>164</v>
      </c>
      <c r="Y6" s="291" t="s">
        <v>60</v>
      </c>
      <c r="Z6" s="291" t="s">
        <v>164</v>
      </c>
      <c r="AA6" s="290" t="s">
        <v>60</v>
      </c>
      <c r="AB6" s="291" t="s">
        <v>164</v>
      </c>
      <c r="AC6" s="290" t="s">
        <v>60</v>
      </c>
      <c r="AD6" s="123"/>
      <c r="AE6" s="123"/>
      <c r="AF6" s="123"/>
      <c r="AG6" s="123"/>
      <c r="AH6" s="123"/>
      <c r="AI6" s="123"/>
      <c r="AJ6" s="123"/>
      <c r="AK6" s="123"/>
      <c r="AL6" s="123"/>
      <c r="AM6" s="123"/>
    </row>
    <row r="7" spans="1:39" ht="24" customHeight="1" x14ac:dyDescent="0.3">
      <c r="A7" s="107" t="s">
        <v>165</v>
      </c>
      <c r="B7" s="408">
        <v>14</v>
      </c>
      <c r="C7" s="409">
        <v>176</v>
      </c>
      <c r="D7" s="409">
        <v>87</v>
      </c>
      <c r="E7" s="409">
        <v>2298</v>
      </c>
      <c r="F7" s="409">
        <v>484</v>
      </c>
      <c r="G7" s="409">
        <v>6089</v>
      </c>
      <c r="H7" s="409">
        <f t="shared" ref="H7:H12" si="0">G7-I7</f>
        <v>3277</v>
      </c>
      <c r="I7" s="409">
        <v>2812</v>
      </c>
      <c r="J7" s="409">
        <v>1369</v>
      </c>
      <c r="K7" s="409">
        <f t="shared" ref="K7:K12" si="1">J7-L7</f>
        <v>783</v>
      </c>
      <c r="L7" s="409">
        <v>586</v>
      </c>
      <c r="M7" s="409">
        <v>0</v>
      </c>
      <c r="N7" s="409"/>
      <c r="O7" s="409">
        <v>0</v>
      </c>
      <c r="P7" s="409">
        <v>301</v>
      </c>
      <c r="Q7" s="409">
        <f t="shared" ref="Q7:Q12" si="2">P7-R7</f>
        <v>257</v>
      </c>
      <c r="R7" s="409">
        <v>44</v>
      </c>
      <c r="S7" s="409">
        <v>37</v>
      </c>
      <c r="T7" s="409">
        <f t="shared" ref="T7:T12" si="3">S7-U7</f>
        <v>25</v>
      </c>
      <c r="U7" s="409">
        <v>12</v>
      </c>
      <c r="V7" s="409">
        <v>1779</v>
      </c>
      <c r="W7" s="409">
        <v>329</v>
      </c>
      <c r="X7" s="409">
        <v>4646</v>
      </c>
      <c r="Y7" s="409">
        <v>2134</v>
      </c>
      <c r="Z7" s="409">
        <v>771</v>
      </c>
      <c r="AA7" s="409">
        <v>536</v>
      </c>
      <c r="AB7" s="529">
        <v>0</v>
      </c>
      <c r="AC7" s="529">
        <v>0</v>
      </c>
      <c r="AD7" s="124"/>
      <c r="AE7" s="124"/>
      <c r="AF7" s="124"/>
      <c r="AG7" s="124"/>
      <c r="AH7" s="124"/>
      <c r="AI7" s="124"/>
      <c r="AJ7" s="124"/>
      <c r="AK7" s="124"/>
      <c r="AL7" s="124"/>
      <c r="AM7" s="125"/>
    </row>
    <row r="8" spans="1:39" ht="24" customHeight="1" x14ac:dyDescent="0.3">
      <c r="A8" s="107" t="s">
        <v>166</v>
      </c>
      <c r="B8" s="410">
        <v>14</v>
      </c>
      <c r="C8" s="411">
        <v>178</v>
      </c>
      <c r="D8" s="411">
        <v>88</v>
      </c>
      <c r="E8" s="411">
        <v>2266</v>
      </c>
      <c r="F8" s="411">
        <v>484</v>
      </c>
      <c r="G8" s="411">
        <v>6003</v>
      </c>
      <c r="H8" s="411">
        <f t="shared" si="0"/>
        <v>3249</v>
      </c>
      <c r="I8" s="411">
        <v>2754</v>
      </c>
      <c r="J8" s="411">
        <v>1304</v>
      </c>
      <c r="K8" s="411">
        <f t="shared" si="1"/>
        <v>742</v>
      </c>
      <c r="L8" s="411">
        <v>562</v>
      </c>
      <c r="M8" s="411">
        <v>0</v>
      </c>
      <c r="N8" s="411"/>
      <c r="O8" s="411">
        <v>0</v>
      </c>
      <c r="P8" s="411">
        <v>309</v>
      </c>
      <c r="Q8" s="411">
        <f t="shared" si="2"/>
        <v>264</v>
      </c>
      <c r="R8" s="411">
        <v>45</v>
      </c>
      <c r="S8" s="411">
        <v>33</v>
      </c>
      <c r="T8" s="411">
        <f t="shared" si="3"/>
        <v>20</v>
      </c>
      <c r="U8" s="411">
        <v>13</v>
      </c>
      <c r="V8" s="411">
        <v>1742</v>
      </c>
      <c r="W8" s="411">
        <v>358</v>
      </c>
      <c r="X8" s="411">
        <v>4717</v>
      </c>
      <c r="Y8" s="411">
        <v>2199</v>
      </c>
      <c r="Z8" s="411">
        <v>768</v>
      </c>
      <c r="AA8" s="411">
        <v>525</v>
      </c>
      <c r="AB8" s="530">
        <v>0</v>
      </c>
      <c r="AC8" s="530">
        <v>0</v>
      </c>
      <c r="AD8" s="124"/>
      <c r="AE8" s="124"/>
      <c r="AF8" s="124"/>
      <c r="AG8" s="124"/>
      <c r="AH8" s="124"/>
      <c r="AI8" s="124"/>
      <c r="AJ8" s="124"/>
      <c r="AK8" s="124"/>
      <c r="AL8" s="124"/>
      <c r="AM8" s="125"/>
    </row>
    <row r="9" spans="1:39" ht="24" customHeight="1" x14ac:dyDescent="0.3">
      <c r="A9" s="107" t="s">
        <v>167</v>
      </c>
      <c r="B9" s="410">
        <v>13</v>
      </c>
      <c r="C9" s="411">
        <v>178</v>
      </c>
      <c r="D9" s="411">
        <v>88</v>
      </c>
      <c r="E9" s="411">
        <v>2266</v>
      </c>
      <c r="F9" s="411">
        <v>484</v>
      </c>
      <c r="G9" s="411">
        <v>6145</v>
      </c>
      <c r="H9" s="411">
        <f t="shared" si="0"/>
        <v>3349</v>
      </c>
      <c r="I9" s="411">
        <v>2796</v>
      </c>
      <c r="J9" s="411">
        <v>1354</v>
      </c>
      <c r="K9" s="411">
        <f t="shared" si="1"/>
        <v>762</v>
      </c>
      <c r="L9" s="411">
        <v>592</v>
      </c>
      <c r="M9" s="411">
        <v>0</v>
      </c>
      <c r="N9" s="411"/>
      <c r="O9" s="411">
        <v>0</v>
      </c>
      <c r="P9" s="411">
        <v>309</v>
      </c>
      <c r="Q9" s="411">
        <f t="shared" ref="Q9:Q10" si="4">P9-R9</f>
        <v>264</v>
      </c>
      <c r="R9" s="411">
        <v>45</v>
      </c>
      <c r="S9" s="411">
        <v>33</v>
      </c>
      <c r="T9" s="411">
        <f t="shared" ref="T9:T10" si="5">S9-U9</f>
        <v>20</v>
      </c>
      <c r="U9" s="411">
        <v>13</v>
      </c>
      <c r="V9" s="411">
        <v>1742</v>
      </c>
      <c r="W9" s="411">
        <v>358</v>
      </c>
      <c r="X9" s="411">
        <v>4717</v>
      </c>
      <c r="Y9" s="411">
        <v>2199</v>
      </c>
      <c r="Z9" s="411">
        <v>768</v>
      </c>
      <c r="AA9" s="411">
        <v>525</v>
      </c>
      <c r="AB9" s="530">
        <v>0</v>
      </c>
      <c r="AC9" s="530">
        <v>0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5"/>
    </row>
    <row r="10" spans="1:39" ht="24" customHeight="1" x14ac:dyDescent="0.3">
      <c r="A10" s="107" t="s">
        <v>168</v>
      </c>
      <c r="B10" s="410">
        <v>13</v>
      </c>
      <c r="C10" s="411">
        <v>178</v>
      </c>
      <c r="D10" s="411">
        <v>88</v>
      </c>
      <c r="E10" s="411">
        <v>2266</v>
      </c>
      <c r="F10" s="411">
        <v>484</v>
      </c>
      <c r="G10" s="411">
        <v>6145</v>
      </c>
      <c r="H10" s="411">
        <f t="shared" ref="H10" si="6">G10-I10</f>
        <v>3349</v>
      </c>
      <c r="I10" s="411">
        <v>2796</v>
      </c>
      <c r="J10" s="411">
        <v>1354</v>
      </c>
      <c r="K10" s="411">
        <f t="shared" ref="K10" si="7">J10-L10</f>
        <v>762</v>
      </c>
      <c r="L10" s="411">
        <v>592</v>
      </c>
      <c r="M10" s="411">
        <v>0</v>
      </c>
      <c r="N10" s="411"/>
      <c r="O10" s="411">
        <f>SUM(O13:O25)</f>
        <v>0</v>
      </c>
      <c r="P10" s="411">
        <v>309</v>
      </c>
      <c r="Q10" s="411">
        <f t="shared" si="4"/>
        <v>264</v>
      </c>
      <c r="R10" s="411">
        <v>45</v>
      </c>
      <c r="S10" s="411">
        <v>33</v>
      </c>
      <c r="T10" s="411">
        <f t="shared" si="5"/>
        <v>20</v>
      </c>
      <c r="U10" s="411">
        <v>13</v>
      </c>
      <c r="V10" s="411">
        <v>1742</v>
      </c>
      <c r="W10" s="411">
        <v>358</v>
      </c>
      <c r="X10" s="411">
        <v>4717</v>
      </c>
      <c r="Y10" s="411">
        <v>2199</v>
      </c>
      <c r="Z10" s="411">
        <v>768</v>
      </c>
      <c r="AA10" s="411">
        <v>525</v>
      </c>
      <c r="AB10" s="530">
        <v>0</v>
      </c>
      <c r="AC10" s="530">
        <v>0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5"/>
    </row>
    <row r="11" spans="1:39" ht="24" customHeight="1" x14ac:dyDescent="0.3">
      <c r="A11" s="107" t="s">
        <v>15</v>
      </c>
      <c r="B11" s="410">
        <v>13</v>
      </c>
      <c r="C11" s="411">
        <v>201</v>
      </c>
      <c r="D11" s="411">
        <v>106</v>
      </c>
      <c r="E11" s="411">
        <v>2266</v>
      </c>
      <c r="F11" s="411">
        <v>484</v>
      </c>
      <c r="G11" s="411">
        <v>5951</v>
      </c>
      <c r="H11" s="411">
        <f t="shared" si="0"/>
        <v>3285</v>
      </c>
      <c r="I11" s="411">
        <v>2666</v>
      </c>
      <c r="J11" s="411">
        <v>1458</v>
      </c>
      <c r="K11" s="411">
        <f t="shared" si="1"/>
        <v>845</v>
      </c>
      <c r="L11" s="411">
        <v>613</v>
      </c>
      <c r="M11" s="411">
        <v>0</v>
      </c>
      <c r="N11" s="411"/>
      <c r="O11" s="411">
        <v>0</v>
      </c>
      <c r="P11" s="411">
        <v>363</v>
      </c>
      <c r="Q11" s="411">
        <f t="shared" si="2"/>
        <v>300</v>
      </c>
      <c r="R11" s="411">
        <v>63</v>
      </c>
      <c r="S11" s="411">
        <v>31</v>
      </c>
      <c r="T11" s="411">
        <f t="shared" si="3"/>
        <v>17</v>
      </c>
      <c r="U11" s="411">
        <v>14</v>
      </c>
      <c r="V11" s="411">
        <v>1723</v>
      </c>
      <c r="W11" s="411">
        <v>295</v>
      </c>
      <c r="X11" s="411">
        <v>3609</v>
      </c>
      <c r="Y11" s="411">
        <v>1680</v>
      </c>
      <c r="Z11" s="411">
        <v>577</v>
      </c>
      <c r="AA11" s="411">
        <v>406</v>
      </c>
      <c r="AB11" s="411">
        <v>0</v>
      </c>
      <c r="AC11" s="411">
        <v>0</v>
      </c>
      <c r="AD11" s="124"/>
      <c r="AE11" s="124"/>
      <c r="AF11" s="124"/>
      <c r="AG11" s="124"/>
      <c r="AH11" s="124"/>
      <c r="AI11" s="124"/>
      <c r="AJ11" s="124"/>
      <c r="AK11" s="124"/>
      <c r="AL11" s="124"/>
      <c r="AM11" s="125"/>
    </row>
    <row r="12" spans="1:39" ht="24" customHeight="1" x14ac:dyDescent="0.3">
      <c r="A12" s="107" t="s">
        <v>16</v>
      </c>
      <c r="B12" s="583">
        <v>14</v>
      </c>
      <c r="C12" s="584">
        <v>219</v>
      </c>
      <c r="D12" s="584">
        <v>109</v>
      </c>
      <c r="E12" s="584">
        <v>2201</v>
      </c>
      <c r="F12" s="584">
        <v>495</v>
      </c>
      <c r="G12" s="584">
        <v>5828</v>
      </c>
      <c r="H12" s="413">
        <f t="shared" si="0"/>
        <v>3264</v>
      </c>
      <c r="I12" s="584">
        <v>2564</v>
      </c>
      <c r="J12" s="584">
        <v>1460</v>
      </c>
      <c r="K12" s="413">
        <f t="shared" si="1"/>
        <v>865</v>
      </c>
      <c r="L12" s="584">
        <v>595</v>
      </c>
      <c r="M12" s="584">
        <v>0</v>
      </c>
      <c r="N12" s="584"/>
      <c r="O12" s="584">
        <v>0</v>
      </c>
      <c r="P12" s="584">
        <v>272</v>
      </c>
      <c r="Q12" s="413">
        <f t="shared" si="2"/>
        <v>234</v>
      </c>
      <c r="R12" s="584">
        <v>38</v>
      </c>
      <c r="S12" s="584">
        <v>42</v>
      </c>
      <c r="T12" s="413">
        <f t="shared" si="3"/>
        <v>21</v>
      </c>
      <c r="U12" s="584">
        <v>21</v>
      </c>
      <c r="V12" s="584">
        <v>1887</v>
      </c>
      <c r="W12" s="584">
        <v>340</v>
      </c>
      <c r="X12" s="584">
        <v>3095</v>
      </c>
      <c r="Y12" s="584">
        <v>1598</v>
      </c>
      <c r="Z12" s="584">
        <v>505</v>
      </c>
      <c r="AA12" s="584">
        <v>377</v>
      </c>
      <c r="AB12" s="584">
        <v>0</v>
      </c>
      <c r="AC12" s="584">
        <v>0</v>
      </c>
      <c r="AD12" s="124"/>
      <c r="AE12" s="127"/>
      <c r="AF12" s="127"/>
      <c r="AG12" s="127"/>
      <c r="AH12" s="127"/>
      <c r="AI12" s="127"/>
      <c r="AJ12" s="127"/>
      <c r="AK12" s="127"/>
      <c r="AL12" s="127"/>
      <c r="AM12" s="123"/>
    </row>
    <row r="13" spans="1:39" ht="24" customHeight="1" x14ac:dyDescent="0.3">
      <c r="A13" s="107" t="s">
        <v>17</v>
      </c>
      <c r="B13" s="128">
        <v>11</v>
      </c>
      <c r="C13" s="128">
        <f t="shared" ref="C13:Z13" si="8">SUM(C15:C27)</f>
        <v>205</v>
      </c>
      <c r="D13" s="128">
        <f t="shared" si="8"/>
        <v>110</v>
      </c>
      <c r="E13" s="128">
        <f t="shared" si="8"/>
        <v>2142</v>
      </c>
      <c r="F13" s="128">
        <f t="shared" si="8"/>
        <v>495</v>
      </c>
      <c r="G13" s="128">
        <f t="shared" si="8"/>
        <v>4988</v>
      </c>
      <c r="H13" s="128">
        <f t="shared" si="8"/>
        <v>2662</v>
      </c>
      <c r="I13" s="128">
        <f>SUM(I15:I27)</f>
        <v>2326</v>
      </c>
      <c r="J13" s="128">
        <f t="shared" si="8"/>
        <v>1440</v>
      </c>
      <c r="K13" s="128">
        <f t="shared" si="8"/>
        <v>844</v>
      </c>
      <c r="L13" s="128">
        <f t="shared" si="8"/>
        <v>596</v>
      </c>
      <c r="M13" s="128">
        <f t="shared" si="8"/>
        <v>0</v>
      </c>
      <c r="N13" s="128">
        <f t="shared" si="8"/>
        <v>0</v>
      </c>
      <c r="O13" s="128">
        <f t="shared" si="8"/>
        <v>0</v>
      </c>
      <c r="P13" s="128">
        <f t="shared" si="8"/>
        <v>39</v>
      </c>
      <c r="Q13" s="128">
        <f t="shared" si="8"/>
        <v>32</v>
      </c>
      <c r="R13" s="128">
        <f t="shared" si="8"/>
        <v>7</v>
      </c>
      <c r="S13" s="128">
        <f t="shared" si="8"/>
        <v>0</v>
      </c>
      <c r="T13" s="128">
        <f t="shared" si="8"/>
        <v>0</v>
      </c>
      <c r="U13" s="128">
        <f t="shared" si="8"/>
        <v>0</v>
      </c>
      <c r="V13" s="128">
        <f t="shared" si="8"/>
        <v>1455</v>
      </c>
      <c r="W13" s="128">
        <f t="shared" si="8"/>
        <v>292</v>
      </c>
      <c r="X13" s="128">
        <f t="shared" si="8"/>
        <v>3070</v>
      </c>
      <c r="Y13" s="128">
        <f t="shared" si="8"/>
        <v>1610</v>
      </c>
      <c r="Z13" s="128">
        <f t="shared" si="8"/>
        <v>576</v>
      </c>
      <c r="AA13" s="126">
        <v>447</v>
      </c>
      <c r="AB13" s="126"/>
      <c r="AC13" s="126"/>
      <c r="AD13" s="124"/>
      <c r="AE13" s="127"/>
      <c r="AF13" s="127"/>
      <c r="AG13" s="127"/>
      <c r="AH13" s="127"/>
      <c r="AI13" s="127"/>
      <c r="AJ13" s="127"/>
      <c r="AK13" s="127"/>
      <c r="AL13" s="127"/>
      <c r="AM13" s="123"/>
    </row>
    <row r="14" spans="1:39" x14ac:dyDescent="0.3">
      <c r="A14" s="129"/>
      <c r="B14" s="130"/>
      <c r="C14" s="130"/>
      <c r="D14" s="130"/>
      <c r="E14" s="130"/>
      <c r="F14" s="130"/>
      <c r="G14" s="130"/>
      <c r="H14" s="23"/>
      <c r="I14" s="130"/>
      <c r="J14" s="130"/>
      <c r="K14" s="23"/>
      <c r="L14" s="130"/>
      <c r="M14" s="130"/>
      <c r="N14" s="130"/>
      <c r="O14" s="130"/>
      <c r="P14" s="130"/>
      <c r="Q14" s="23"/>
      <c r="R14" s="130"/>
      <c r="S14" s="130"/>
      <c r="T14" s="23"/>
      <c r="U14" s="130"/>
      <c r="V14" s="130"/>
      <c r="W14" s="130"/>
      <c r="X14" s="130"/>
      <c r="Y14" s="130"/>
      <c r="Z14" s="130"/>
      <c r="AA14" s="130"/>
      <c r="AB14" s="130"/>
      <c r="AC14" s="130"/>
      <c r="AD14" s="30"/>
      <c r="AE14" s="30"/>
      <c r="AF14" s="30"/>
      <c r="AG14" s="30"/>
      <c r="AH14" s="30"/>
      <c r="AI14" s="30"/>
      <c r="AJ14" s="30"/>
      <c r="AK14" s="30"/>
      <c r="AL14" s="30"/>
      <c r="AM14" s="2"/>
    </row>
    <row r="15" spans="1:39" x14ac:dyDescent="0.3">
      <c r="A15" s="440" t="s">
        <v>392</v>
      </c>
      <c r="B15" s="438">
        <v>1</v>
      </c>
      <c r="C15" s="131">
        <v>121</v>
      </c>
      <c r="D15" s="131">
        <v>109</v>
      </c>
      <c r="E15" s="131">
        <v>1276</v>
      </c>
      <c r="F15" s="131">
        <v>485</v>
      </c>
      <c r="G15" s="131">
        <v>2457</v>
      </c>
      <c r="H15" s="591">
        <f>G15-I15</f>
        <v>1344</v>
      </c>
      <c r="I15" s="131">
        <v>1113</v>
      </c>
      <c r="J15" s="131">
        <v>1413</v>
      </c>
      <c r="K15" s="131">
        <f>J15-L15</f>
        <v>826</v>
      </c>
      <c r="L15" s="131">
        <v>587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437">
        <v>0</v>
      </c>
      <c r="V15" s="131">
        <v>806</v>
      </c>
      <c r="W15" s="131">
        <v>290</v>
      </c>
      <c r="X15" s="131">
        <v>1414</v>
      </c>
      <c r="Y15" s="131">
        <v>915</v>
      </c>
      <c r="Z15" s="437">
        <v>566</v>
      </c>
      <c r="AA15" s="437">
        <v>439</v>
      </c>
      <c r="AB15" s="585">
        <v>0</v>
      </c>
      <c r="AC15" s="586">
        <v>0</v>
      </c>
      <c r="AD15" s="127"/>
      <c r="AE15" s="127"/>
      <c r="AF15" s="127"/>
      <c r="AG15" s="127"/>
      <c r="AH15" s="127"/>
      <c r="AI15" s="127"/>
      <c r="AJ15" s="127"/>
      <c r="AK15" s="127"/>
      <c r="AL15" s="127"/>
      <c r="AM15" s="123"/>
    </row>
    <row r="16" spans="1:39" x14ac:dyDescent="0.3">
      <c r="A16" s="444" t="s">
        <v>391</v>
      </c>
      <c r="B16" s="443">
        <v>0</v>
      </c>
      <c r="C16" s="445" t="s">
        <v>169</v>
      </c>
      <c r="D16" s="441"/>
      <c r="E16" s="445"/>
      <c r="F16" s="445"/>
      <c r="G16" s="445"/>
      <c r="H16" s="591">
        <f t="shared" ref="H16:H27" si="9">G16-I16</f>
        <v>0</v>
      </c>
      <c r="I16" s="445"/>
      <c r="J16" s="445"/>
      <c r="K16" s="445">
        <v>0</v>
      </c>
      <c r="L16" s="445">
        <v>0</v>
      </c>
      <c r="M16" s="445"/>
      <c r="N16" s="445"/>
      <c r="O16" s="445"/>
      <c r="P16" s="445"/>
      <c r="Q16" s="445"/>
      <c r="R16" s="445"/>
      <c r="S16" s="445"/>
      <c r="T16" s="445"/>
      <c r="U16" s="442"/>
      <c r="V16" s="445"/>
      <c r="W16" s="445"/>
      <c r="X16" s="445"/>
      <c r="Y16" s="445"/>
      <c r="Z16" s="442"/>
      <c r="AA16" s="442"/>
      <c r="AB16" s="587">
        <v>0</v>
      </c>
      <c r="AC16" s="588">
        <v>0</v>
      </c>
      <c r="AD16" s="127"/>
      <c r="AE16" s="127"/>
      <c r="AF16" s="127"/>
      <c r="AG16" s="127"/>
      <c r="AH16" s="127"/>
      <c r="AI16" s="127"/>
      <c r="AJ16" s="127"/>
      <c r="AK16" s="127"/>
      <c r="AL16" s="127"/>
      <c r="AM16" s="123"/>
    </row>
    <row r="17" spans="1:39" x14ac:dyDescent="0.3">
      <c r="A17" s="444" t="s">
        <v>390</v>
      </c>
      <c r="B17" s="443">
        <v>0</v>
      </c>
      <c r="C17" s="441" t="s">
        <v>169</v>
      </c>
      <c r="D17" s="441"/>
      <c r="E17" s="441"/>
      <c r="F17" s="441"/>
      <c r="G17" s="441"/>
      <c r="H17" s="591">
        <f t="shared" si="9"/>
        <v>0</v>
      </c>
      <c r="I17" s="441"/>
      <c r="J17" s="441"/>
      <c r="K17" s="441">
        <v>0</v>
      </c>
      <c r="L17" s="441">
        <v>0</v>
      </c>
      <c r="M17" s="441"/>
      <c r="N17" s="441"/>
      <c r="O17" s="441"/>
      <c r="P17" s="441"/>
      <c r="Q17" s="441"/>
      <c r="R17" s="441"/>
      <c r="S17" s="441"/>
      <c r="T17" s="441"/>
      <c r="U17" s="442"/>
      <c r="V17" s="441"/>
      <c r="W17" s="441"/>
      <c r="X17" s="441"/>
      <c r="Y17" s="441"/>
      <c r="Z17" s="442"/>
      <c r="AA17" s="442"/>
      <c r="AB17" s="587">
        <v>0</v>
      </c>
      <c r="AC17" s="588">
        <v>0</v>
      </c>
      <c r="AD17" s="127"/>
      <c r="AE17" s="127"/>
      <c r="AF17" s="127"/>
      <c r="AG17" s="127"/>
      <c r="AH17" s="127"/>
      <c r="AI17" s="127"/>
      <c r="AJ17" s="127"/>
      <c r="AK17" s="127"/>
      <c r="AL17" s="127"/>
      <c r="AM17" s="123"/>
    </row>
    <row r="18" spans="1:39" x14ac:dyDescent="0.3">
      <c r="A18" s="439" t="s">
        <v>389</v>
      </c>
      <c r="B18" s="438">
        <v>1</v>
      </c>
      <c r="C18" s="132">
        <v>1</v>
      </c>
      <c r="D18" s="132">
        <v>1</v>
      </c>
      <c r="E18" s="132">
        <v>120</v>
      </c>
      <c r="F18" s="132">
        <v>10</v>
      </c>
      <c r="G18" s="132">
        <v>399</v>
      </c>
      <c r="H18" s="591">
        <f t="shared" si="9"/>
        <v>253</v>
      </c>
      <c r="I18" s="132">
        <v>146</v>
      </c>
      <c r="J18" s="132">
        <v>27</v>
      </c>
      <c r="K18" s="132">
        <f>J18-L18</f>
        <v>18</v>
      </c>
      <c r="L18" s="132">
        <v>9</v>
      </c>
      <c r="M18" s="132"/>
      <c r="N18" s="132"/>
      <c r="O18" s="132">
        <v>0</v>
      </c>
      <c r="P18" s="132">
        <v>39</v>
      </c>
      <c r="Q18" s="132">
        <f>P18-R18</f>
        <v>32</v>
      </c>
      <c r="R18" s="132">
        <v>7</v>
      </c>
      <c r="S18" s="132">
        <v>0</v>
      </c>
      <c r="T18" s="132">
        <v>0</v>
      </c>
      <c r="U18" s="437">
        <v>0</v>
      </c>
      <c r="V18" s="132">
        <v>108</v>
      </c>
      <c r="W18" s="132">
        <v>2</v>
      </c>
      <c r="X18" s="132">
        <v>567</v>
      </c>
      <c r="Y18" s="132">
        <v>130</v>
      </c>
      <c r="Z18" s="437">
        <v>10</v>
      </c>
      <c r="AA18" s="437">
        <v>8</v>
      </c>
      <c r="AB18" s="589">
        <v>0</v>
      </c>
      <c r="AC18" s="590">
        <v>0</v>
      </c>
      <c r="AD18" s="127"/>
      <c r="AE18" s="127"/>
      <c r="AF18" s="127"/>
      <c r="AG18" s="127"/>
      <c r="AH18" s="127"/>
      <c r="AI18" s="127"/>
      <c r="AJ18" s="127"/>
      <c r="AK18" s="127"/>
      <c r="AL18" s="127"/>
      <c r="AM18" s="123"/>
    </row>
    <row r="19" spans="1:39" x14ac:dyDescent="0.15">
      <c r="A19" s="440" t="s">
        <v>388</v>
      </c>
      <c r="B19" s="438">
        <v>1</v>
      </c>
      <c r="C19" s="134">
        <v>30</v>
      </c>
      <c r="D19" s="132">
        <v>0</v>
      </c>
      <c r="E19" s="132">
        <v>270</v>
      </c>
      <c r="F19" s="132">
        <v>0</v>
      </c>
      <c r="G19" s="132">
        <v>716</v>
      </c>
      <c r="H19" s="591">
        <f t="shared" si="9"/>
        <v>227</v>
      </c>
      <c r="I19" s="132">
        <v>489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437">
        <v>0</v>
      </c>
      <c r="V19" s="132">
        <v>173</v>
      </c>
      <c r="W19" s="132">
        <v>0</v>
      </c>
      <c r="X19" s="132">
        <v>456</v>
      </c>
      <c r="Y19" s="132">
        <v>163</v>
      </c>
      <c r="Z19" s="437">
        <v>0</v>
      </c>
      <c r="AA19" s="437">
        <v>0</v>
      </c>
      <c r="AB19" s="133">
        <v>0</v>
      </c>
      <c r="AC19" s="133">
        <v>0</v>
      </c>
      <c r="AD19" s="127"/>
      <c r="AE19" s="127"/>
      <c r="AF19" s="127"/>
      <c r="AG19" s="127"/>
      <c r="AH19" s="127"/>
      <c r="AI19" s="127"/>
      <c r="AJ19" s="127"/>
      <c r="AK19" s="127"/>
      <c r="AL19" s="127"/>
      <c r="AM19" s="123"/>
    </row>
    <row r="20" spans="1:39" x14ac:dyDescent="0.15">
      <c r="A20" s="440" t="s">
        <v>387</v>
      </c>
      <c r="B20" s="438">
        <v>1</v>
      </c>
      <c r="C20" s="134">
        <v>4</v>
      </c>
      <c r="D20" s="132">
        <v>0</v>
      </c>
      <c r="E20" s="132">
        <v>70</v>
      </c>
      <c r="F20" s="132">
        <v>0</v>
      </c>
      <c r="G20" s="132">
        <v>193</v>
      </c>
      <c r="H20" s="591">
        <f t="shared" si="9"/>
        <v>111</v>
      </c>
      <c r="I20" s="132">
        <v>82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437">
        <v>0</v>
      </c>
      <c r="V20" s="132">
        <v>47</v>
      </c>
      <c r="W20" s="132">
        <v>0</v>
      </c>
      <c r="X20" s="132">
        <v>70</v>
      </c>
      <c r="Y20" s="132">
        <v>57</v>
      </c>
      <c r="Z20" s="437">
        <v>0</v>
      </c>
      <c r="AA20" s="437">
        <v>0</v>
      </c>
      <c r="AB20" s="133">
        <v>0</v>
      </c>
      <c r="AC20" s="133"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3"/>
    </row>
    <row r="21" spans="1:39" x14ac:dyDescent="0.15">
      <c r="A21" s="440" t="s">
        <v>386</v>
      </c>
      <c r="B21" s="438">
        <v>1</v>
      </c>
      <c r="C21" s="134">
        <v>1</v>
      </c>
      <c r="D21" s="132">
        <v>0</v>
      </c>
      <c r="E21" s="132">
        <v>120</v>
      </c>
      <c r="F21" s="132">
        <v>0</v>
      </c>
      <c r="G21" s="132">
        <v>372</v>
      </c>
      <c r="H21" s="591">
        <f t="shared" si="9"/>
        <v>286</v>
      </c>
      <c r="I21" s="132">
        <v>86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437">
        <v>0</v>
      </c>
      <c r="V21" s="132">
        <v>102</v>
      </c>
      <c r="W21" s="132">
        <v>0</v>
      </c>
      <c r="X21" s="132">
        <v>139</v>
      </c>
      <c r="Y21" s="132">
        <v>114</v>
      </c>
      <c r="Z21" s="437">
        <v>0</v>
      </c>
      <c r="AA21" s="437">
        <v>0</v>
      </c>
      <c r="AB21" s="133">
        <v>0</v>
      </c>
      <c r="AC21" s="133">
        <v>0</v>
      </c>
      <c r="AD21" s="127"/>
      <c r="AE21" s="127"/>
      <c r="AF21" s="127"/>
      <c r="AG21" s="127"/>
      <c r="AH21" s="127"/>
      <c r="AI21" s="127"/>
      <c r="AJ21" s="127"/>
      <c r="AK21" s="127"/>
      <c r="AL21" s="127"/>
      <c r="AM21" s="123"/>
    </row>
    <row r="22" spans="1:39" x14ac:dyDescent="0.15">
      <c r="A22" s="440" t="s">
        <v>385</v>
      </c>
      <c r="B22" s="438">
        <v>1</v>
      </c>
      <c r="C22" s="134">
        <v>2</v>
      </c>
      <c r="D22" s="132">
        <v>0</v>
      </c>
      <c r="E22" s="132">
        <v>40</v>
      </c>
      <c r="F22" s="132">
        <v>0</v>
      </c>
      <c r="G22" s="132">
        <v>129</v>
      </c>
      <c r="H22" s="591">
        <f t="shared" si="9"/>
        <v>25</v>
      </c>
      <c r="I22" s="132">
        <v>104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437">
        <v>0</v>
      </c>
      <c r="V22" s="132">
        <v>39</v>
      </c>
      <c r="W22" s="132">
        <v>0</v>
      </c>
      <c r="X22" s="132">
        <v>93</v>
      </c>
      <c r="Y22" s="132">
        <v>40</v>
      </c>
      <c r="Z22" s="437">
        <v>0</v>
      </c>
      <c r="AA22" s="437">
        <v>0</v>
      </c>
      <c r="AB22" s="133">
        <v>0</v>
      </c>
      <c r="AC22" s="133">
        <v>0</v>
      </c>
      <c r="AD22" s="127"/>
      <c r="AE22" s="127"/>
      <c r="AF22" s="127"/>
      <c r="AG22" s="127"/>
      <c r="AH22" s="127"/>
      <c r="AI22" s="127"/>
      <c r="AJ22" s="127"/>
      <c r="AK22" s="127"/>
      <c r="AL22" s="127"/>
      <c r="AM22" s="123"/>
    </row>
    <row r="23" spans="1:39" x14ac:dyDescent="0.15">
      <c r="A23" s="440" t="s">
        <v>384</v>
      </c>
      <c r="B23" s="438">
        <v>1</v>
      </c>
      <c r="C23" s="134">
        <v>18</v>
      </c>
      <c r="D23" s="132">
        <v>0</v>
      </c>
      <c r="E23" s="132">
        <v>86</v>
      </c>
      <c r="F23" s="132">
        <v>0</v>
      </c>
      <c r="G23" s="132">
        <v>190</v>
      </c>
      <c r="H23" s="591">
        <f t="shared" si="9"/>
        <v>168</v>
      </c>
      <c r="I23" s="132">
        <v>22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437">
        <v>0</v>
      </c>
      <c r="V23" s="132">
        <v>62</v>
      </c>
      <c r="W23" s="132">
        <v>0</v>
      </c>
      <c r="X23" s="132">
        <v>45</v>
      </c>
      <c r="Y23" s="132">
        <v>33</v>
      </c>
      <c r="Z23" s="437">
        <v>0</v>
      </c>
      <c r="AA23" s="437">
        <v>0</v>
      </c>
      <c r="AB23" s="133">
        <v>0</v>
      </c>
      <c r="AC23" s="133">
        <v>0</v>
      </c>
      <c r="AD23" s="127"/>
      <c r="AE23" s="127"/>
      <c r="AF23" s="127"/>
      <c r="AG23" s="127"/>
      <c r="AH23" s="127"/>
      <c r="AI23" s="127"/>
      <c r="AJ23" s="127"/>
      <c r="AK23" s="127"/>
      <c r="AL23" s="127"/>
      <c r="AM23" s="123"/>
    </row>
    <row r="24" spans="1:39" x14ac:dyDescent="0.15">
      <c r="A24" s="440" t="s">
        <v>383</v>
      </c>
      <c r="B24" s="438">
        <v>1</v>
      </c>
      <c r="C24" s="134">
        <v>7</v>
      </c>
      <c r="D24" s="132">
        <v>0</v>
      </c>
      <c r="E24" s="132">
        <v>30</v>
      </c>
      <c r="F24" s="132">
        <v>0</v>
      </c>
      <c r="G24" s="132">
        <v>101</v>
      </c>
      <c r="H24" s="591">
        <f t="shared" si="9"/>
        <v>74</v>
      </c>
      <c r="I24" s="132">
        <v>27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437">
        <v>0</v>
      </c>
      <c r="V24" s="132">
        <v>18</v>
      </c>
      <c r="W24" s="132">
        <v>0</v>
      </c>
      <c r="X24" s="132">
        <v>37</v>
      </c>
      <c r="Y24" s="132">
        <v>30</v>
      </c>
      <c r="Z24" s="437">
        <v>0</v>
      </c>
      <c r="AA24" s="437">
        <v>0</v>
      </c>
      <c r="AB24" s="133">
        <v>0</v>
      </c>
      <c r="AC24" s="133">
        <v>0</v>
      </c>
      <c r="AD24" s="127"/>
      <c r="AE24" s="127"/>
      <c r="AF24" s="127"/>
      <c r="AG24" s="127"/>
      <c r="AH24" s="127"/>
      <c r="AI24" s="127"/>
      <c r="AJ24" s="127"/>
      <c r="AK24" s="127"/>
      <c r="AL24" s="127"/>
      <c r="AM24" s="123"/>
    </row>
    <row r="25" spans="1:39" x14ac:dyDescent="0.15">
      <c r="A25" s="440" t="s">
        <v>382</v>
      </c>
      <c r="B25" s="438">
        <v>1</v>
      </c>
      <c r="C25" s="134">
        <v>10</v>
      </c>
      <c r="D25" s="132">
        <v>0</v>
      </c>
      <c r="E25" s="132">
        <v>30</v>
      </c>
      <c r="F25" s="132">
        <v>0</v>
      </c>
      <c r="G25" s="132">
        <v>121</v>
      </c>
      <c r="H25" s="591">
        <f t="shared" si="9"/>
        <v>35</v>
      </c>
      <c r="I25" s="132">
        <v>86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437">
        <v>0</v>
      </c>
      <c r="V25" s="132">
        <v>22</v>
      </c>
      <c r="W25" s="132">
        <v>0</v>
      </c>
      <c r="X25" s="132">
        <v>52</v>
      </c>
      <c r="Y25" s="132">
        <v>28</v>
      </c>
      <c r="Z25" s="437">
        <v>0</v>
      </c>
      <c r="AA25" s="437">
        <v>0</v>
      </c>
      <c r="AB25" s="133">
        <v>0</v>
      </c>
      <c r="AC25" s="133">
        <v>0</v>
      </c>
      <c r="AD25" s="127"/>
      <c r="AE25" s="127"/>
      <c r="AF25" s="127"/>
      <c r="AG25" s="127"/>
      <c r="AH25" s="127"/>
      <c r="AI25" s="127"/>
      <c r="AJ25" s="127"/>
      <c r="AK25" s="127"/>
      <c r="AL25" s="127"/>
      <c r="AM25" s="123"/>
    </row>
    <row r="26" spans="1:39" x14ac:dyDescent="0.15">
      <c r="A26" s="439" t="s">
        <v>381</v>
      </c>
      <c r="B26" s="438">
        <v>1</v>
      </c>
      <c r="C26" s="134">
        <v>8</v>
      </c>
      <c r="D26" s="132">
        <v>0</v>
      </c>
      <c r="E26" s="132">
        <v>70</v>
      </c>
      <c r="F26" s="132">
        <v>0</v>
      </c>
      <c r="G26" s="132">
        <v>212</v>
      </c>
      <c r="H26" s="591">
        <f t="shared" si="9"/>
        <v>102</v>
      </c>
      <c r="I26" s="132">
        <v>110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437">
        <v>0</v>
      </c>
      <c r="V26" s="132">
        <v>53</v>
      </c>
      <c r="W26" s="132">
        <v>0</v>
      </c>
      <c r="X26" s="132">
        <v>107</v>
      </c>
      <c r="Y26" s="132">
        <v>70</v>
      </c>
      <c r="Z26" s="437">
        <v>0</v>
      </c>
      <c r="AA26" s="437">
        <v>0</v>
      </c>
      <c r="AB26" s="133">
        <v>0</v>
      </c>
      <c r="AC26" s="133">
        <v>0</v>
      </c>
      <c r="AD26" s="127"/>
      <c r="AE26" s="127"/>
      <c r="AF26" s="127"/>
      <c r="AG26" s="127"/>
      <c r="AH26" s="127"/>
      <c r="AI26" s="127"/>
      <c r="AJ26" s="127"/>
      <c r="AK26" s="127"/>
      <c r="AL26" s="127"/>
      <c r="AM26" s="123"/>
    </row>
    <row r="27" spans="1:39" x14ac:dyDescent="0.15">
      <c r="A27" s="446" t="s">
        <v>380</v>
      </c>
      <c r="B27" s="447">
        <v>1</v>
      </c>
      <c r="C27" s="448">
        <v>3</v>
      </c>
      <c r="D27" s="449">
        <v>0</v>
      </c>
      <c r="E27" s="449">
        <v>30</v>
      </c>
      <c r="F27" s="449">
        <v>0</v>
      </c>
      <c r="G27" s="449">
        <v>98</v>
      </c>
      <c r="H27" s="192">
        <f t="shared" si="9"/>
        <v>37</v>
      </c>
      <c r="I27" s="449">
        <v>61</v>
      </c>
      <c r="J27" s="449">
        <v>0</v>
      </c>
      <c r="K27" s="449">
        <v>0</v>
      </c>
      <c r="L27" s="449">
        <v>0</v>
      </c>
      <c r="M27" s="449">
        <v>0</v>
      </c>
      <c r="N27" s="449">
        <v>0</v>
      </c>
      <c r="O27" s="449">
        <v>0</v>
      </c>
      <c r="P27" s="449">
        <v>0</v>
      </c>
      <c r="Q27" s="449">
        <v>0</v>
      </c>
      <c r="R27" s="449">
        <v>0</v>
      </c>
      <c r="S27" s="449">
        <v>0</v>
      </c>
      <c r="T27" s="449">
        <v>0</v>
      </c>
      <c r="U27" s="450">
        <v>0</v>
      </c>
      <c r="V27" s="449">
        <v>25</v>
      </c>
      <c r="W27" s="449">
        <v>0</v>
      </c>
      <c r="X27" s="449">
        <v>90</v>
      </c>
      <c r="Y27" s="449">
        <v>30</v>
      </c>
      <c r="Z27" s="450">
        <v>0</v>
      </c>
      <c r="AA27" s="450">
        <v>0</v>
      </c>
      <c r="AB27" s="451">
        <v>0</v>
      </c>
      <c r="AC27" s="451">
        <v>0</v>
      </c>
      <c r="AD27" s="127"/>
      <c r="AE27" s="127"/>
      <c r="AF27" s="127"/>
      <c r="AG27" s="127"/>
      <c r="AH27" s="127"/>
      <c r="AI27" s="127"/>
      <c r="AJ27" s="127"/>
      <c r="AK27" s="127"/>
      <c r="AL27" s="127"/>
      <c r="AM27" s="123"/>
    </row>
    <row r="28" spans="1:39" x14ac:dyDescent="0.3">
      <c r="A28" s="136" t="s">
        <v>170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27"/>
      <c r="AH28" s="127"/>
      <c r="AI28" s="123"/>
      <c r="AJ28" s="123"/>
      <c r="AK28" s="2"/>
      <c r="AL28" s="2"/>
      <c r="AM28" s="2"/>
    </row>
    <row r="29" spans="1:39" x14ac:dyDescent="0.15">
      <c r="A29" s="137" t="s">
        <v>171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</sheetData>
  <mergeCells count="35">
    <mergeCell ref="A4:A6"/>
    <mergeCell ref="B4:B6"/>
    <mergeCell ref="C4:D4"/>
    <mergeCell ref="E4:F4"/>
    <mergeCell ref="G4:I4"/>
    <mergeCell ref="H5:H6"/>
    <mergeCell ref="I5:I6"/>
    <mergeCell ref="X4:AC4"/>
    <mergeCell ref="C5:C6"/>
    <mergeCell ref="D5:D6"/>
    <mergeCell ref="E5:E6"/>
    <mergeCell ref="F5:F6"/>
    <mergeCell ref="G5:G6"/>
    <mergeCell ref="J4:L4"/>
    <mergeCell ref="J5:J6"/>
    <mergeCell ref="K5:K6"/>
    <mergeCell ref="Q5:Q6"/>
    <mergeCell ref="M4:O4"/>
    <mergeCell ref="P4:R4"/>
    <mergeCell ref="S4:U4"/>
    <mergeCell ref="V4:W4"/>
    <mergeCell ref="L5:L6"/>
    <mergeCell ref="M5:M6"/>
    <mergeCell ref="N5:N6"/>
    <mergeCell ref="O5:O6"/>
    <mergeCell ref="P5:P6"/>
    <mergeCell ref="X5:Y5"/>
    <mergeCell ref="Z5:AA5"/>
    <mergeCell ref="AB5:AC5"/>
    <mergeCell ref="R5:R6"/>
    <mergeCell ref="S5:S6"/>
    <mergeCell ref="T5:T6"/>
    <mergeCell ref="U5:U6"/>
    <mergeCell ref="V5:V6"/>
    <mergeCell ref="W5:W6"/>
  </mergeCells>
  <phoneticPr fontId="2" type="noConversion"/>
  <pageMargins left="0.31496062992125984" right="0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B1" sqref="B1"/>
    </sheetView>
  </sheetViews>
  <sheetFormatPr defaultRowHeight="16.5" x14ac:dyDescent="0.3"/>
  <cols>
    <col min="1" max="1" width="12.875" customWidth="1"/>
    <col min="2" max="18" width="10.625" customWidth="1"/>
    <col min="19" max="19" width="15.75" customWidth="1"/>
  </cols>
  <sheetData>
    <row r="1" spans="1:19" ht="18.75" x14ac:dyDescent="0.25">
      <c r="B1" s="453" t="s">
        <v>172</v>
      </c>
      <c r="C1" s="138"/>
      <c r="D1" s="139"/>
      <c r="E1" s="139"/>
      <c r="F1" s="139"/>
      <c r="G1" s="140"/>
      <c r="H1" s="141"/>
      <c r="I1" s="138"/>
      <c r="J1" s="138"/>
      <c r="K1" s="138"/>
      <c r="L1" s="138"/>
      <c r="M1" s="138"/>
      <c r="N1" s="138"/>
      <c r="O1" s="138"/>
      <c r="P1" s="138"/>
      <c r="Q1" s="139" t="s">
        <v>0</v>
      </c>
      <c r="R1" s="138"/>
      <c r="S1" s="138"/>
    </row>
    <row r="2" spans="1:19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x14ac:dyDescent="0.15">
      <c r="A3" s="136" t="s">
        <v>173</v>
      </c>
      <c r="B3" s="142"/>
      <c r="C3" s="142"/>
      <c r="D3" s="142"/>
      <c r="E3" s="142"/>
      <c r="F3" s="142"/>
      <c r="G3" s="142"/>
      <c r="H3" s="142"/>
      <c r="I3" s="143" t="s">
        <v>0</v>
      </c>
      <c r="J3" s="143"/>
      <c r="K3" s="143" t="s">
        <v>0</v>
      </c>
      <c r="L3" s="143"/>
      <c r="M3" s="142"/>
      <c r="N3" s="142"/>
      <c r="O3" s="142"/>
      <c r="P3" s="142"/>
      <c r="Q3" s="142"/>
      <c r="R3" s="142"/>
      <c r="S3" s="142"/>
    </row>
    <row r="4" spans="1:19" ht="24" customHeight="1" x14ac:dyDescent="0.3">
      <c r="A4" s="677" t="s">
        <v>1</v>
      </c>
      <c r="B4" s="671" t="s">
        <v>48</v>
      </c>
      <c r="C4" s="671" t="s">
        <v>37</v>
      </c>
      <c r="D4" s="669" t="s">
        <v>4</v>
      </c>
      <c r="E4" s="676"/>
      <c r="F4" s="670"/>
      <c r="G4" s="669" t="s">
        <v>152</v>
      </c>
      <c r="H4" s="676"/>
      <c r="I4" s="670"/>
      <c r="J4" s="669" t="s">
        <v>58</v>
      </c>
      <c r="K4" s="676"/>
      <c r="L4" s="670"/>
      <c r="M4" s="669" t="s">
        <v>51</v>
      </c>
      <c r="N4" s="670"/>
      <c r="O4" s="671" t="s">
        <v>60</v>
      </c>
      <c r="P4" s="673" t="s">
        <v>61</v>
      </c>
      <c r="Q4" s="673" t="s">
        <v>62</v>
      </c>
      <c r="R4" s="674" t="s">
        <v>52</v>
      </c>
      <c r="S4" s="142"/>
    </row>
    <row r="5" spans="1:19" ht="24" customHeight="1" x14ac:dyDescent="0.3">
      <c r="A5" s="677"/>
      <c r="B5" s="672"/>
      <c r="C5" s="672"/>
      <c r="D5" s="144"/>
      <c r="E5" s="145" t="s">
        <v>7</v>
      </c>
      <c r="F5" s="145" t="s">
        <v>8</v>
      </c>
      <c r="G5" s="144"/>
      <c r="H5" s="145" t="s">
        <v>7</v>
      </c>
      <c r="I5" s="146" t="s">
        <v>8</v>
      </c>
      <c r="J5" s="288"/>
      <c r="K5" s="145" t="s">
        <v>7</v>
      </c>
      <c r="L5" s="146" t="s">
        <v>8</v>
      </c>
      <c r="M5" s="144"/>
      <c r="N5" s="145" t="s">
        <v>105</v>
      </c>
      <c r="O5" s="672"/>
      <c r="P5" s="673"/>
      <c r="Q5" s="673"/>
      <c r="R5" s="675"/>
      <c r="S5" s="142"/>
    </row>
    <row r="6" spans="1:19" ht="24" customHeight="1" x14ac:dyDescent="0.3">
      <c r="A6" s="147" t="s">
        <v>42</v>
      </c>
      <c r="B6" s="333">
        <v>1</v>
      </c>
      <c r="C6" s="323">
        <v>42</v>
      </c>
      <c r="D6" s="323">
        <v>261</v>
      </c>
      <c r="E6" s="323">
        <v>180</v>
      </c>
      <c r="F6" s="323">
        <v>81</v>
      </c>
      <c r="G6" s="323">
        <v>64</v>
      </c>
      <c r="H6" s="323">
        <f t="shared" ref="H6:H11" si="0">G6-I6</f>
        <v>22</v>
      </c>
      <c r="I6" s="323">
        <v>42</v>
      </c>
      <c r="J6" s="323">
        <v>6</v>
      </c>
      <c r="K6" s="323">
        <v>4</v>
      </c>
      <c r="L6" s="323">
        <v>2</v>
      </c>
      <c r="M6" s="323">
        <v>84</v>
      </c>
      <c r="N6" s="323">
        <v>0</v>
      </c>
      <c r="O6" s="323">
        <v>69</v>
      </c>
      <c r="P6" s="323">
        <v>10889</v>
      </c>
      <c r="Q6" s="323">
        <v>8911</v>
      </c>
      <c r="R6" s="323">
        <v>31</v>
      </c>
      <c r="S6" s="148"/>
    </row>
    <row r="7" spans="1:19" ht="24" customHeight="1" x14ac:dyDescent="0.3">
      <c r="A7" s="147" t="s">
        <v>174</v>
      </c>
      <c r="B7" s="456">
        <v>1</v>
      </c>
      <c r="C7" s="302">
        <v>41</v>
      </c>
      <c r="D7" s="302">
        <v>256</v>
      </c>
      <c r="E7" s="302">
        <v>174</v>
      </c>
      <c r="F7" s="302">
        <v>82</v>
      </c>
      <c r="G7" s="302">
        <v>64</v>
      </c>
      <c r="H7" s="353">
        <f t="shared" si="0"/>
        <v>16</v>
      </c>
      <c r="I7" s="302">
        <v>48</v>
      </c>
      <c r="J7" s="302">
        <v>6</v>
      </c>
      <c r="K7" s="302">
        <v>4</v>
      </c>
      <c r="L7" s="302">
        <v>2</v>
      </c>
      <c r="M7" s="302">
        <v>90</v>
      </c>
      <c r="N7" s="302">
        <v>0</v>
      </c>
      <c r="O7" s="302">
        <v>76</v>
      </c>
      <c r="P7" s="302">
        <v>10889</v>
      </c>
      <c r="Q7" s="302">
        <v>8911</v>
      </c>
      <c r="R7" s="302">
        <v>32</v>
      </c>
      <c r="S7" s="148"/>
    </row>
    <row r="8" spans="1:19" ht="24" customHeight="1" x14ac:dyDescent="0.3">
      <c r="A8" s="147" t="s">
        <v>13</v>
      </c>
      <c r="B8" s="301">
        <v>1</v>
      </c>
      <c r="C8" s="302">
        <v>41</v>
      </c>
      <c r="D8" s="302">
        <v>253</v>
      </c>
      <c r="E8" s="302">
        <v>158</v>
      </c>
      <c r="F8" s="302">
        <v>95</v>
      </c>
      <c r="G8" s="302">
        <v>67</v>
      </c>
      <c r="H8" s="353">
        <f t="shared" si="0"/>
        <v>67</v>
      </c>
      <c r="I8" s="302">
        <v>0</v>
      </c>
      <c r="J8" s="302">
        <v>6</v>
      </c>
      <c r="K8" s="302">
        <v>4</v>
      </c>
      <c r="L8" s="302">
        <v>2</v>
      </c>
      <c r="M8" s="302">
        <v>158</v>
      </c>
      <c r="N8" s="302">
        <v>1</v>
      </c>
      <c r="O8" s="302">
        <v>36</v>
      </c>
      <c r="P8" s="302">
        <v>10889</v>
      </c>
      <c r="Q8" s="302">
        <v>8911</v>
      </c>
      <c r="R8" s="302">
        <v>33</v>
      </c>
      <c r="S8" s="148"/>
    </row>
    <row r="9" spans="1:19" ht="24" customHeight="1" x14ac:dyDescent="0.3">
      <c r="A9" s="147" t="s">
        <v>175</v>
      </c>
      <c r="B9" s="456">
        <v>1</v>
      </c>
      <c r="C9" s="457">
        <v>45</v>
      </c>
      <c r="D9" s="457">
        <v>270</v>
      </c>
      <c r="E9" s="457">
        <v>170</v>
      </c>
      <c r="F9" s="457">
        <v>100</v>
      </c>
      <c r="G9" s="457">
        <v>73</v>
      </c>
      <c r="H9" s="353">
        <f t="shared" si="0"/>
        <v>25</v>
      </c>
      <c r="I9" s="457">
        <v>48</v>
      </c>
      <c r="J9" s="457">
        <v>5</v>
      </c>
      <c r="K9" s="457">
        <v>3</v>
      </c>
      <c r="L9" s="457">
        <v>2</v>
      </c>
      <c r="M9" s="457">
        <v>70</v>
      </c>
      <c r="N9" s="457">
        <v>0</v>
      </c>
      <c r="O9" s="457">
        <v>80</v>
      </c>
      <c r="P9" s="457">
        <v>10889</v>
      </c>
      <c r="Q9" s="457">
        <v>8911</v>
      </c>
      <c r="R9" s="457">
        <v>37</v>
      </c>
      <c r="S9" s="148"/>
    </row>
    <row r="10" spans="1:19" ht="24" customHeight="1" x14ac:dyDescent="0.3">
      <c r="A10" s="147" t="s">
        <v>15</v>
      </c>
      <c r="B10" s="301">
        <v>1</v>
      </c>
      <c r="C10" s="302">
        <v>45</v>
      </c>
      <c r="D10" s="302">
        <v>261</v>
      </c>
      <c r="E10" s="302">
        <v>162</v>
      </c>
      <c r="F10" s="302">
        <v>99</v>
      </c>
      <c r="G10" s="302">
        <v>69</v>
      </c>
      <c r="H10" s="353">
        <f t="shared" si="0"/>
        <v>14</v>
      </c>
      <c r="I10" s="302">
        <v>55</v>
      </c>
      <c r="J10" s="302">
        <v>4</v>
      </c>
      <c r="K10" s="302">
        <v>1</v>
      </c>
      <c r="L10" s="302">
        <v>3</v>
      </c>
      <c r="M10" s="302">
        <v>85</v>
      </c>
      <c r="N10" s="302">
        <v>0</v>
      </c>
      <c r="O10" s="302">
        <v>52</v>
      </c>
      <c r="P10" s="302">
        <v>10889</v>
      </c>
      <c r="Q10" s="302">
        <v>8911</v>
      </c>
      <c r="R10" s="302">
        <v>37</v>
      </c>
      <c r="S10" s="148"/>
    </row>
    <row r="11" spans="1:19" ht="24" customHeight="1" x14ac:dyDescent="0.3">
      <c r="A11" s="147" t="s">
        <v>176</v>
      </c>
      <c r="B11" s="592">
        <v>1</v>
      </c>
      <c r="C11" s="458">
        <v>45</v>
      </c>
      <c r="D11" s="458">
        <v>274</v>
      </c>
      <c r="E11" s="458">
        <v>175</v>
      </c>
      <c r="F11" s="459">
        <v>99</v>
      </c>
      <c r="G11" s="459">
        <v>69</v>
      </c>
      <c r="H11" s="353">
        <f t="shared" si="0"/>
        <v>22</v>
      </c>
      <c r="I11" s="459">
        <v>47</v>
      </c>
      <c r="J11" s="459">
        <v>7</v>
      </c>
      <c r="K11" s="459">
        <v>4</v>
      </c>
      <c r="L11" s="459">
        <v>3</v>
      </c>
      <c r="M11" s="459">
        <v>90</v>
      </c>
      <c r="N11" s="459"/>
      <c r="O11" s="459">
        <v>98</v>
      </c>
      <c r="P11" s="459">
        <v>10889</v>
      </c>
      <c r="Q11" s="459">
        <v>8911</v>
      </c>
      <c r="R11" s="459">
        <v>33</v>
      </c>
      <c r="S11" s="150"/>
    </row>
    <row r="12" spans="1:19" ht="24" customHeight="1" x14ac:dyDescent="0.3">
      <c r="A12" s="149" t="s">
        <v>17</v>
      </c>
      <c r="B12" s="460">
        <v>1</v>
      </c>
      <c r="C12" s="461">
        <v>45</v>
      </c>
      <c r="D12" s="461">
        <v>276</v>
      </c>
      <c r="E12" s="461">
        <v>172</v>
      </c>
      <c r="F12" s="462">
        <v>104</v>
      </c>
      <c r="G12" s="462">
        <v>88</v>
      </c>
      <c r="H12" s="462">
        <v>25</v>
      </c>
      <c r="I12" s="462">
        <v>63</v>
      </c>
      <c r="J12" s="462">
        <v>8</v>
      </c>
      <c r="K12" s="462">
        <v>5</v>
      </c>
      <c r="L12" s="462">
        <v>3</v>
      </c>
      <c r="M12" s="462">
        <v>86</v>
      </c>
      <c r="N12" s="462">
        <v>0</v>
      </c>
      <c r="O12" s="462">
        <v>66</v>
      </c>
      <c r="P12" s="462">
        <v>10889</v>
      </c>
      <c r="Q12" s="462">
        <v>8911</v>
      </c>
      <c r="R12" s="462">
        <v>37</v>
      </c>
      <c r="S12" s="150"/>
    </row>
    <row r="13" spans="1:19" x14ac:dyDescent="0.3">
      <c r="A13" s="147"/>
      <c r="B13" s="151"/>
      <c r="C13" s="152"/>
      <c r="D13" s="152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</row>
    <row r="14" spans="1:19" ht="24" x14ac:dyDescent="0.3">
      <c r="A14" s="155" t="s">
        <v>373</v>
      </c>
      <c r="B14" s="156">
        <v>1</v>
      </c>
      <c r="C14" s="157">
        <v>45</v>
      </c>
      <c r="D14" s="157">
        <v>276</v>
      </c>
      <c r="E14" s="158">
        <v>172</v>
      </c>
      <c r="F14" s="158">
        <v>104</v>
      </c>
      <c r="G14" s="158">
        <v>88</v>
      </c>
      <c r="H14" s="158">
        <f>G14-I14</f>
        <v>25</v>
      </c>
      <c r="I14" s="158">
        <v>63</v>
      </c>
      <c r="J14" s="158">
        <v>8</v>
      </c>
      <c r="K14" s="158">
        <v>5</v>
      </c>
      <c r="L14" s="158">
        <v>3</v>
      </c>
      <c r="M14" s="158">
        <v>86</v>
      </c>
      <c r="N14" s="158">
        <v>0</v>
      </c>
      <c r="O14" s="158">
        <v>66</v>
      </c>
      <c r="P14" s="158">
        <v>10889</v>
      </c>
      <c r="Q14" s="158">
        <v>8911</v>
      </c>
      <c r="R14" s="158">
        <v>37</v>
      </c>
      <c r="S14" s="123"/>
    </row>
    <row r="15" spans="1:19" x14ac:dyDescent="0.15">
      <c r="A15" s="143" t="s">
        <v>177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x14ac:dyDescent="0.15">
      <c r="A16" s="143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  <c r="N16" s="160"/>
      <c r="O16" s="159"/>
      <c r="P16" s="159"/>
      <c r="Q16" s="159"/>
      <c r="R16" s="159"/>
      <c r="S16" s="159"/>
    </row>
    <row r="17" spans="1:19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O5"/>
    <mergeCell ref="P4:P5"/>
    <mergeCell ref="Q4:Q5"/>
    <mergeCell ref="R4:R5"/>
  </mergeCells>
  <phoneticPr fontId="2" type="noConversion"/>
  <hyperlinks>
    <hyperlink ref="A3" location="목차!G214" display="목록으로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29" width="10.875" customWidth="1"/>
    <col min="30" max="30" width="11.375" customWidth="1"/>
  </cols>
  <sheetData>
    <row r="1" spans="1:34" ht="18.75" x14ac:dyDescent="0.3">
      <c r="B1" s="453" t="s">
        <v>178</v>
      </c>
      <c r="C1" s="162"/>
      <c r="D1" s="161"/>
      <c r="E1" s="161"/>
      <c r="F1" s="161"/>
      <c r="G1" s="161"/>
      <c r="H1" s="161"/>
      <c r="I1" s="161"/>
      <c r="J1" s="161"/>
      <c r="K1" s="161"/>
      <c r="L1" s="161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</row>
    <row r="2" spans="1:34" x14ac:dyDescent="0.3">
      <c r="A2" s="4"/>
      <c r="B2" s="161"/>
      <c r="C2" s="162"/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</row>
    <row r="3" spans="1:34" x14ac:dyDescent="0.3">
      <c r="A3" s="45" t="s">
        <v>179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24" customHeight="1" x14ac:dyDescent="0.3">
      <c r="A4" s="678" t="s">
        <v>1</v>
      </c>
      <c r="B4" s="681" t="s">
        <v>180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3"/>
      <c r="N4" s="681" t="s">
        <v>181</v>
      </c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3"/>
      <c r="AC4" s="681" t="s">
        <v>182</v>
      </c>
      <c r="AD4" s="48"/>
      <c r="AE4" s="48"/>
      <c r="AF4" s="48"/>
      <c r="AG4" s="48"/>
      <c r="AH4" s="48"/>
    </row>
    <row r="5" spans="1:34" ht="24" customHeight="1" x14ac:dyDescent="0.3">
      <c r="A5" s="679"/>
      <c r="B5" s="686" t="s">
        <v>183</v>
      </c>
      <c r="C5" s="686"/>
      <c r="D5" s="686"/>
      <c r="E5" s="682" t="s">
        <v>184</v>
      </c>
      <c r="F5" s="682"/>
      <c r="G5" s="683"/>
      <c r="H5" s="687" t="s">
        <v>185</v>
      </c>
      <c r="I5" s="688"/>
      <c r="J5" s="678"/>
      <c r="K5" s="687" t="s">
        <v>186</v>
      </c>
      <c r="L5" s="688"/>
      <c r="M5" s="678"/>
      <c r="N5" s="681" t="s">
        <v>183</v>
      </c>
      <c r="O5" s="682"/>
      <c r="P5" s="683"/>
      <c r="Q5" s="681" t="s">
        <v>184</v>
      </c>
      <c r="R5" s="682"/>
      <c r="S5" s="683"/>
      <c r="T5" s="687" t="s">
        <v>187</v>
      </c>
      <c r="U5" s="688"/>
      <c r="V5" s="678"/>
      <c r="W5" s="681" t="s">
        <v>188</v>
      </c>
      <c r="X5" s="682"/>
      <c r="Y5" s="683"/>
      <c r="Z5" s="681" t="s">
        <v>189</v>
      </c>
      <c r="AA5" s="682"/>
      <c r="AB5" s="683"/>
      <c r="AC5" s="684"/>
      <c r="AD5" s="48"/>
      <c r="AE5" s="48"/>
      <c r="AF5" s="48"/>
      <c r="AG5" s="48"/>
      <c r="AH5" s="48"/>
    </row>
    <row r="6" spans="1:34" ht="24" customHeight="1" x14ac:dyDescent="0.3">
      <c r="A6" s="680"/>
      <c r="B6" s="163"/>
      <c r="C6" s="164" t="s">
        <v>7</v>
      </c>
      <c r="D6" s="164" t="s">
        <v>8</v>
      </c>
      <c r="E6" s="163"/>
      <c r="F6" s="164" t="s">
        <v>7</v>
      </c>
      <c r="G6" s="164" t="s">
        <v>8</v>
      </c>
      <c r="H6" s="163"/>
      <c r="I6" s="164" t="s">
        <v>7</v>
      </c>
      <c r="J6" s="164" t="s">
        <v>8</v>
      </c>
      <c r="K6" s="163"/>
      <c r="L6" s="164" t="s">
        <v>7</v>
      </c>
      <c r="M6" s="164" t="s">
        <v>8</v>
      </c>
      <c r="N6" s="163"/>
      <c r="O6" s="164" t="s">
        <v>7</v>
      </c>
      <c r="P6" s="164" t="s">
        <v>8</v>
      </c>
      <c r="Q6" s="163"/>
      <c r="R6" s="164" t="s">
        <v>7</v>
      </c>
      <c r="S6" s="164" t="s">
        <v>8</v>
      </c>
      <c r="T6" s="163"/>
      <c r="U6" s="164" t="s">
        <v>7</v>
      </c>
      <c r="V6" s="164" t="s">
        <v>8</v>
      </c>
      <c r="W6" s="163"/>
      <c r="X6" s="164" t="s">
        <v>7</v>
      </c>
      <c r="Y6" s="164" t="s">
        <v>8</v>
      </c>
      <c r="Z6" s="163"/>
      <c r="AA6" s="164" t="s">
        <v>7</v>
      </c>
      <c r="AB6" s="164" t="s">
        <v>8</v>
      </c>
      <c r="AC6" s="685"/>
      <c r="AD6" s="48"/>
      <c r="AE6" s="48"/>
      <c r="AF6" s="48"/>
      <c r="AG6" s="48"/>
      <c r="AH6" s="48"/>
    </row>
    <row r="7" spans="1:34" ht="24" customHeight="1" x14ac:dyDescent="0.3">
      <c r="A7" s="165" t="s">
        <v>42</v>
      </c>
      <c r="B7" s="463">
        <v>4284</v>
      </c>
      <c r="C7" s="464">
        <v>0</v>
      </c>
      <c r="D7" s="464">
        <v>0</v>
      </c>
      <c r="E7" s="464">
        <v>4186</v>
      </c>
      <c r="F7" s="464">
        <v>0</v>
      </c>
      <c r="G7" s="464">
        <v>0</v>
      </c>
      <c r="H7" s="464">
        <v>64</v>
      </c>
      <c r="I7" s="464">
        <v>0</v>
      </c>
      <c r="J7" s="464">
        <v>0</v>
      </c>
      <c r="K7" s="464">
        <v>34</v>
      </c>
      <c r="L7" s="464">
        <v>0</v>
      </c>
      <c r="M7" s="464">
        <v>0</v>
      </c>
      <c r="N7" s="465">
        <v>4197</v>
      </c>
      <c r="O7" s="464" t="s">
        <v>12</v>
      </c>
      <c r="P7" s="464" t="s">
        <v>12</v>
      </c>
      <c r="Q7" s="464">
        <v>4113</v>
      </c>
      <c r="R7" s="464">
        <v>0</v>
      </c>
      <c r="S7" s="464">
        <v>0</v>
      </c>
      <c r="T7" s="464">
        <v>34</v>
      </c>
      <c r="U7" s="464">
        <v>0</v>
      </c>
      <c r="V7" s="464">
        <v>0</v>
      </c>
      <c r="W7" s="464">
        <v>24</v>
      </c>
      <c r="X7" s="464">
        <v>0</v>
      </c>
      <c r="Y7" s="464" t="s">
        <v>12</v>
      </c>
      <c r="Z7" s="464">
        <v>26</v>
      </c>
      <c r="AA7" s="464">
        <v>0</v>
      </c>
      <c r="AB7" s="464">
        <v>0</v>
      </c>
      <c r="AC7" s="464">
        <v>97.969187675070017</v>
      </c>
      <c r="AD7" s="166"/>
      <c r="AE7" s="166"/>
      <c r="AF7" s="166"/>
      <c r="AG7" s="166"/>
      <c r="AH7" s="166"/>
    </row>
    <row r="8" spans="1:34" ht="24" customHeight="1" x14ac:dyDescent="0.3">
      <c r="A8" s="165" t="s">
        <v>11</v>
      </c>
      <c r="B8" s="466">
        <v>4237</v>
      </c>
      <c r="C8" s="467">
        <v>0</v>
      </c>
      <c r="D8" s="467">
        <v>0</v>
      </c>
      <c r="E8" s="467">
        <v>4137</v>
      </c>
      <c r="F8" s="467">
        <v>0</v>
      </c>
      <c r="G8" s="467">
        <v>0</v>
      </c>
      <c r="H8" s="467">
        <v>75</v>
      </c>
      <c r="I8" s="467">
        <v>0</v>
      </c>
      <c r="J8" s="467">
        <v>0</v>
      </c>
      <c r="K8" s="467">
        <v>25</v>
      </c>
      <c r="L8" s="467">
        <v>0</v>
      </c>
      <c r="M8" s="467">
        <v>0</v>
      </c>
      <c r="N8" s="468">
        <v>4093</v>
      </c>
      <c r="O8" s="467" t="s">
        <v>12</v>
      </c>
      <c r="P8" s="467" t="s">
        <v>12</v>
      </c>
      <c r="Q8" s="467">
        <v>4047</v>
      </c>
      <c r="R8" s="467">
        <v>0</v>
      </c>
      <c r="S8" s="467">
        <v>0</v>
      </c>
      <c r="T8" s="467">
        <v>25</v>
      </c>
      <c r="U8" s="467">
        <v>0</v>
      </c>
      <c r="V8" s="467">
        <v>0</v>
      </c>
      <c r="W8" s="467">
        <v>19</v>
      </c>
      <c r="X8" s="467">
        <v>0</v>
      </c>
      <c r="Y8" s="467" t="s">
        <v>12</v>
      </c>
      <c r="Z8" s="467">
        <v>2</v>
      </c>
      <c r="AA8" s="467">
        <v>0</v>
      </c>
      <c r="AB8" s="467">
        <v>0</v>
      </c>
      <c r="AC8" s="467">
        <v>96.601368893084725</v>
      </c>
      <c r="AD8" s="166"/>
      <c r="AE8" s="166"/>
      <c r="AF8" s="166"/>
      <c r="AG8" s="166"/>
      <c r="AH8" s="166"/>
    </row>
    <row r="9" spans="1:34" ht="24" customHeight="1" x14ac:dyDescent="0.3">
      <c r="A9" s="165" t="s">
        <v>13</v>
      </c>
      <c r="B9" s="466">
        <v>4591</v>
      </c>
      <c r="C9" s="467">
        <v>2385</v>
      </c>
      <c r="D9" s="467">
        <v>2206</v>
      </c>
      <c r="E9" s="467">
        <v>4502</v>
      </c>
      <c r="F9" s="467">
        <v>2329</v>
      </c>
      <c r="G9" s="467">
        <v>2173</v>
      </c>
      <c r="H9" s="467">
        <v>78</v>
      </c>
      <c r="I9" s="467">
        <v>50</v>
      </c>
      <c r="J9" s="467">
        <v>28</v>
      </c>
      <c r="K9" s="467">
        <v>11</v>
      </c>
      <c r="L9" s="467">
        <v>6</v>
      </c>
      <c r="M9" s="467">
        <v>5</v>
      </c>
      <c r="N9" s="468">
        <v>4452</v>
      </c>
      <c r="O9" s="467">
        <v>2302</v>
      </c>
      <c r="P9" s="467">
        <v>2150</v>
      </c>
      <c r="Q9" s="467">
        <v>4423</v>
      </c>
      <c r="R9" s="467">
        <v>2286</v>
      </c>
      <c r="S9" s="467">
        <v>2137</v>
      </c>
      <c r="T9" s="467">
        <v>9</v>
      </c>
      <c r="U9" s="467">
        <v>4</v>
      </c>
      <c r="V9" s="467">
        <v>5</v>
      </c>
      <c r="W9" s="467">
        <v>16</v>
      </c>
      <c r="X9" s="467">
        <v>12</v>
      </c>
      <c r="Y9" s="467">
        <v>4</v>
      </c>
      <c r="Z9" s="467">
        <v>4</v>
      </c>
      <c r="AA9" s="467">
        <v>0</v>
      </c>
      <c r="AB9" s="467">
        <v>4</v>
      </c>
      <c r="AC9" s="467">
        <v>96.972337181441944</v>
      </c>
      <c r="AD9" s="166"/>
      <c r="AE9" s="166"/>
      <c r="AF9" s="166"/>
      <c r="AG9" s="166"/>
      <c r="AH9" s="166"/>
    </row>
    <row r="10" spans="1:34" ht="24" customHeight="1" x14ac:dyDescent="0.3">
      <c r="A10" s="165" t="s">
        <v>14</v>
      </c>
      <c r="B10" s="469">
        <v>4124</v>
      </c>
      <c r="C10" s="470">
        <v>2152</v>
      </c>
      <c r="D10" s="470">
        <v>1972</v>
      </c>
      <c r="E10" s="470">
        <v>4039</v>
      </c>
      <c r="F10" s="470">
        <v>2108</v>
      </c>
      <c r="G10" s="470">
        <v>1931</v>
      </c>
      <c r="H10" s="470">
        <v>76</v>
      </c>
      <c r="I10" s="470">
        <v>39</v>
      </c>
      <c r="J10" s="470">
        <v>37</v>
      </c>
      <c r="K10" s="470">
        <v>9</v>
      </c>
      <c r="L10" s="470">
        <v>5</v>
      </c>
      <c r="M10" s="470">
        <v>4</v>
      </c>
      <c r="N10" s="470">
        <v>4012</v>
      </c>
      <c r="O10" s="470">
        <v>2089</v>
      </c>
      <c r="P10" s="470">
        <v>1923</v>
      </c>
      <c r="Q10" s="470">
        <v>3974</v>
      </c>
      <c r="R10" s="471">
        <v>2071</v>
      </c>
      <c r="S10" s="471">
        <v>1903</v>
      </c>
      <c r="T10" s="470">
        <v>24</v>
      </c>
      <c r="U10" s="471">
        <v>13</v>
      </c>
      <c r="V10" s="471">
        <v>11</v>
      </c>
      <c r="W10" s="470">
        <v>9</v>
      </c>
      <c r="X10" s="471">
        <v>5</v>
      </c>
      <c r="Y10" s="471">
        <v>4</v>
      </c>
      <c r="Z10" s="470">
        <v>5</v>
      </c>
      <c r="AA10" s="471">
        <v>0</v>
      </c>
      <c r="AB10" s="471">
        <v>5</v>
      </c>
      <c r="AC10" s="337">
        <v>97.284190106692535</v>
      </c>
      <c r="AD10" s="166"/>
      <c r="AE10" s="166"/>
      <c r="AF10" s="166"/>
      <c r="AG10" s="166"/>
      <c r="AH10" s="166"/>
    </row>
    <row r="11" spans="1:34" ht="24" customHeight="1" x14ac:dyDescent="0.3">
      <c r="A11" s="165" t="s">
        <v>15</v>
      </c>
      <c r="B11" s="472">
        <v>3742</v>
      </c>
      <c r="C11" s="473">
        <v>1903</v>
      </c>
      <c r="D11" s="473">
        <v>1839</v>
      </c>
      <c r="E11" s="473">
        <v>3678</v>
      </c>
      <c r="F11" s="473">
        <v>1866</v>
      </c>
      <c r="G11" s="473">
        <v>1812</v>
      </c>
      <c r="H11" s="473">
        <v>50</v>
      </c>
      <c r="I11" s="473">
        <v>27</v>
      </c>
      <c r="J11" s="473">
        <v>23</v>
      </c>
      <c r="K11" s="473">
        <v>14</v>
      </c>
      <c r="L11" s="473">
        <v>10</v>
      </c>
      <c r="M11" s="473">
        <v>4</v>
      </c>
      <c r="N11" s="473">
        <v>3663</v>
      </c>
      <c r="O11" s="473">
        <v>1860</v>
      </c>
      <c r="P11" s="473">
        <v>1803</v>
      </c>
      <c r="Q11" s="473">
        <v>3638</v>
      </c>
      <c r="R11" s="474">
        <v>1843</v>
      </c>
      <c r="S11" s="474">
        <v>1795</v>
      </c>
      <c r="T11" s="473">
        <v>8</v>
      </c>
      <c r="U11" s="474">
        <v>5</v>
      </c>
      <c r="V11" s="474">
        <v>3</v>
      </c>
      <c r="W11" s="473">
        <v>13</v>
      </c>
      <c r="X11" s="474">
        <v>9</v>
      </c>
      <c r="Y11" s="474">
        <v>4</v>
      </c>
      <c r="Z11" s="473">
        <v>4</v>
      </c>
      <c r="AA11" s="474">
        <v>3</v>
      </c>
      <c r="AB11" s="474">
        <v>1</v>
      </c>
      <c r="AC11" s="344">
        <v>97.888829502939601</v>
      </c>
      <c r="AD11" s="166"/>
      <c r="AE11" s="166"/>
      <c r="AF11" s="166"/>
      <c r="AG11" s="166"/>
      <c r="AH11" s="166"/>
    </row>
    <row r="12" spans="1:34" ht="24" customHeight="1" x14ac:dyDescent="0.3">
      <c r="A12" s="167" t="s">
        <v>16</v>
      </c>
      <c r="B12" s="475">
        <v>3922</v>
      </c>
      <c r="C12" s="476">
        <v>2033</v>
      </c>
      <c r="D12" s="476">
        <v>1889</v>
      </c>
      <c r="E12" s="476">
        <v>3851</v>
      </c>
      <c r="F12" s="476">
        <v>2002</v>
      </c>
      <c r="G12" s="476">
        <v>1849</v>
      </c>
      <c r="H12" s="476">
        <v>62</v>
      </c>
      <c r="I12" s="476">
        <v>25</v>
      </c>
      <c r="J12" s="476">
        <v>37</v>
      </c>
      <c r="K12" s="476">
        <v>9</v>
      </c>
      <c r="L12" s="476">
        <v>6</v>
      </c>
      <c r="M12" s="476">
        <v>3</v>
      </c>
      <c r="N12" s="476">
        <v>3811</v>
      </c>
      <c r="O12" s="476">
        <v>1981</v>
      </c>
      <c r="P12" s="476">
        <v>1830</v>
      </c>
      <c r="Q12" s="476">
        <v>3786</v>
      </c>
      <c r="R12" s="477">
        <v>1969</v>
      </c>
      <c r="S12" s="477">
        <v>1817</v>
      </c>
      <c r="T12" s="476">
        <v>11</v>
      </c>
      <c r="U12" s="477">
        <v>5</v>
      </c>
      <c r="V12" s="477">
        <v>6</v>
      </c>
      <c r="W12" s="476">
        <v>8</v>
      </c>
      <c r="X12" s="477">
        <v>5</v>
      </c>
      <c r="Y12" s="477">
        <v>3</v>
      </c>
      <c r="Z12" s="476">
        <v>6</v>
      </c>
      <c r="AA12" s="477">
        <v>2</v>
      </c>
      <c r="AB12" s="477">
        <v>4</v>
      </c>
      <c r="AC12" s="351">
        <v>97</v>
      </c>
      <c r="AD12" s="118"/>
      <c r="AE12" s="118"/>
      <c r="AF12" s="118"/>
      <c r="AG12" s="118"/>
      <c r="AH12" s="118"/>
    </row>
    <row r="13" spans="1:34" ht="24" customHeight="1" x14ac:dyDescent="0.3">
      <c r="A13" s="167" t="s">
        <v>17</v>
      </c>
      <c r="B13" s="168">
        <v>3903</v>
      </c>
      <c r="C13" s="169">
        <v>1996</v>
      </c>
      <c r="D13" s="169">
        <v>1907</v>
      </c>
      <c r="E13" s="169">
        <v>3854</v>
      </c>
      <c r="F13" s="169">
        <v>1976</v>
      </c>
      <c r="G13" s="169">
        <v>1878</v>
      </c>
      <c r="H13" s="169">
        <v>41</v>
      </c>
      <c r="I13" s="169">
        <v>17</v>
      </c>
      <c r="J13" s="169">
        <v>24</v>
      </c>
      <c r="K13" s="169">
        <v>8</v>
      </c>
      <c r="L13" s="169">
        <v>3</v>
      </c>
      <c r="M13" s="169">
        <v>5</v>
      </c>
      <c r="N13" s="169">
        <v>3813</v>
      </c>
      <c r="O13" s="169">
        <v>1945</v>
      </c>
      <c r="P13" s="169">
        <v>1868</v>
      </c>
      <c r="Q13" s="169">
        <v>3789</v>
      </c>
      <c r="R13" s="170">
        <v>1934</v>
      </c>
      <c r="S13" s="170">
        <v>1855</v>
      </c>
      <c r="T13" s="169">
        <v>9</v>
      </c>
      <c r="U13" s="170">
        <v>6</v>
      </c>
      <c r="V13" s="170">
        <v>3</v>
      </c>
      <c r="W13" s="169">
        <v>8</v>
      </c>
      <c r="X13" s="170">
        <v>3</v>
      </c>
      <c r="Y13" s="170">
        <v>5</v>
      </c>
      <c r="Z13" s="169">
        <v>7</v>
      </c>
      <c r="AA13" s="170">
        <v>2</v>
      </c>
      <c r="AB13" s="170">
        <v>5</v>
      </c>
      <c r="AC13" s="60">
        <v>98</v>
      </c>
      <c r="AD13" s="171"/>
      <c r="AE13" s="171"/>
      <c r="AF13" s="171"/>
      <c r="AG13" s="171"/>
      <c r="AH13" s="171"/>
    </row>
    <row r="14" spans="1:34" x14ac:dyDescent="0.3">
      <c r="A14" s="6" t="s">
        <v>65</v>
      </c>
      <c r="B14" s="172"/>
      <c r="C14" s="7"/>
      <c r="D14" s="172"/>
      <c r="E14" s="172"/>
      <c r="F14" s="172"/>
      <c r="G14" s="172"/>
      <c r="H14" s="7"/>
      <c r="I14" s="172"/>
      <c r="J14" s="172"/>
      <c r="K14" s="17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18"/>
      <c r="AA14" s="118"/>
      <c r="AB14" s="118"/>
      <c r="AC14" s="118"/>
      <c r="AD14" s="118"/>
      <c r="AE14" s="118"/>
      <c r="AF14" s="118"/>
      <c r="AG14" s="118"/>
      <c r="AH14" s="118"/>
    </row>
  </sheetData>
  <mergeCells count="13">
    <mergeCell ref="A4:A6"/>
    <mergeCell ref="B4:M4"/>
    <mergeCell ref="N4:AB4"/>
    <mergeCell ref="AC4:AC6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21" width="10.625" customWidth="1"/>
  </cols>
  <sheetData>
    <row r="1" spans="1:22" ht="18.75" x14ac:dyDescent="0.3">
      <c r="B1" s="453" t="s">
        <v>190</v>
      </c>
      <c r="C1" s="173"/>
      <c r="D1" s="173"/>
      <c r="E1" s="173"/>
      <c r="F1" s="173"/>
      <c r="G1" s="173"/>
      <c r="H1" s="173"/>
      <c r="I1" s="173"/>
      <c r="J1" s="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"/>
      <c r="V1" s="2"/>
    </row>
    <row r="2" spans="1:22" x14ac:dyDescent="0.3">
      <c r="A2" s="4"/>
      <c r="B2" s="173"/>
      <c r="C2" s="173"/>
      <c r="D2" s="173"/>
      <c r="E2" s="173"/>
      <c r="F2" s="173"/>
      <c r="G2" s="173"/>
      <c r="H2" s="173"/>
      <c r="I2" s="173"/>
      <c r="J2" s="2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"/>
      <c r="V2" s="2"/>
    </row>
    <row r="3" spans="1:22" x14ac:dyDescent="0.3">
      <c r="A3" s="6" t="s">
        <v>191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2"/>
      <c r="V3" s="2"/>
    </row>
    <row r="4" spans="1:22" ht="24" customHeight="1" x14ac:dyDescent="0.3">
      <c r="A4" s="689" t="s">
        <v>1</v>
      </c>
      <c r="B4" s="692" t="s">
        <v>192</v>
      </c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2" t="s">
        <v>193</v>
      </c>
      <c r="U4" s="694"/>
      <c r="V4" s="2"/>
    </row>
    <row r="5" spans="1:22" ht="24" customHeight="1" x14ac:dyDescent="0.3">
      <c r="A5" s="690"/>
      <c r="B5" s="695" t="s">
        <v>194</v>
      </c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7"/>
      <c r="P5" s="698" t="s">
        <v>195</v>
      </c>
      <c r="Q5" s="698" t="s">
        <v>196</v>
      </c>
      <c r="R5" s="700" t="s">
        <v>197</v>
      </c>
      <c r="S5" s="702" t="s">
        <v>198</v>
      </c>
      <c r="T5" s="703" t="s">
        <v>199</v>
      </c>
      <c r="U5" s="698" t="s">
        <v>200</v>
      </c>
      <c r="V5" s="2"/>
    </row>
    <row r="6" spans="1:22" ht="24" customHeight="1" x14ac:dyDescent="0.3">
      <c r="A6" s="690"/>
      <c r="B6" s="699"/>
      <c r="C6" s="695" t="s">
        <v>201</v>
      </c>
      <c r="D6" s="696"/>
      <c r="E6" s="696"/>
      <c r="F6" s="696"/>
      <c r="G6" s="696"/>
      <c r="H6" s="696"/>
      <c r="I6" s="697"/>
      <c r="J6" s="695" t="s">
        <v>202</v>
      </c>
      <c r="K6" s="704"/>
      <c r="L6" s="704"/>
      <c r="M6" s="704"/>
      <c r="N6" s="704"/>
      <c r="O6" s="705"/>
      <c r="P6" s="699"/>
      <c r="Q6" s="699"/>
      <c r="R6" s="700"/>
      <c r="S6" s="699"/>
      <c r="T6" s="703"/>
      <c r="U6" s="699"/>
      <c r="V6" s="2"/>
    </row>
    <row r="7" spans="1:22" ht="24" customHeight="1" x14ac:dyDescent="0.3">
      <c r="A7" s="691"/>
      <c r="B7" s="700"/>
      <c r="C7" s="285"/>
      <c r="D7" s="174" t="s">
        <v>203</v>
      </c>
      <c r="E7" s="175" t="s">
        <v>204</v>
      </c>
      <c r="F7" s="287" t="s">
        <v>205</v>
      </c>
      <c r="G7" s="175" t="s">
        <v>393</v>
      </c>
      <c r="H7" s="287" t="s">
        <v>206</v>
      </c>
      <c r="I7" s="287" t="s">
        <v>207</v>
      </c>
      <c r="J7" s="285"/>
      <c r="K7" s="176" t="s">
        <v>208</v>
      </c>
      <c r="L7" s="176" t="s">
        <v>204</v>
      </c>
      <c r="M7" s="176" t="s">
        <v>209</v>
      </c>
      <c r="N7" s="176" t="s">
        <v>210</v>
      </c>
      <c r="O7" s="176" t="s">
        <v>211</v>
      </c>
      <c r="P7" s="700"/>
      <c r="Q7" s="700"/>
      <c r="R7" s="701"/>
      <c r="S7" s="700"/>
      <c r="T7" s="700"/>
      <c r="U7" s="700"/>
      <c r="V7" s="2"/>
    </row>
    <row r="8" spans="1:22" ht="24" customHeight="1" x14ac:dyDescent="0.3">
      <c r="A8" s="177" t="s">
        <v>42</v>
      </c>
      <c r="B8" s="408">
        <v>617</v>
      </c>
      <c r="C8" s="409">
        <v>580</v>
      </c>
      <c r="D8" s="409">
        <v>291</v>
      </c>
      <c r="E8" s="409">
        <v>86</v>
      </c>
      <c r="F8" s="409">
        <v>161</v>
      </c>
      <c r="G8" s="409">
        <v>0</v>
      </c>
      <c r="H8" s="409">
        <v>0</v>
      </c>
      <c r="I8" s="409">
        <v>42</v>
      </c>
      <c r="J8" s="409">
        <v>37</v>
      </c>
      <c r="K8" s="409">
        <v>30</v>
      </c>
      <c r="L8" s="409">
        <v>4</v>
      </c>
      <c r="M8" s="409">
        <v>2</v>
      </c>
      <c r="N8" s="409">
        <v>1</v>
      </c>
      <c r="O8" s="409"/>
      <c r="P8" s="409">
        <v>28047</v>
      </c>
      <c r="Q8" s="409">
        <v>1733</v>
      </c>
      <c r="R8" s="409">
        <v>2046</v>
      </c>
      <c r="S8" s="409">
        <v>0</v>
      </c>
      <c r="T8" s="409">
        <v>50</v>
      </c>
      <c r="U8" s="409">
        <v>438</v>
      </c>
      <c r="V8" s="178"/>
    </row>
    <row r="9" spans="1:22" ht="24" customHeight="1" x14ac:dyDescent="0.3">
      <c r="A9" s="177" t="s">
        <v>11</v>
      </c>
      <c r="B9" s="410">
        <v>613</v>
      </c>
      <c r="C9" s="411">
        <v>577</v>
      </c>
      <c r="D9" s="411">
        <v>300</v>
      </c>
      <c r="E9" s="411">
        <v>92</v>
      </c>
      <c r="F9" s="411">
        <v>165</v>
      </c>
      <c r="G9" s="411">
        <v>0</v>
      </c>
      <c r="H9" s="411">
        <v>0</v>
      </c>
      <c r="I9" s="411">
        <v>20</v>
      </c>
      <c r="J9" s="411">
        <v>36</v>
      </c>
      <c r="K9" s="411">
        <v>30</v>
      </c>
      <c r="L9" s="411">
        <v>3</v>
      </c>
      <c r="M9" s="411">
        <v>2</v>
      </c>
      <c r="N9" s="411">
        <v>1</v>
      </c>
      <c r="O9" s="411"/>
      <c r="P9" s="411">
        <v>26898</v>
      </c>
      <c r="Q9" s="411"/>
      <c r="R9" s="411">
        <v>48</v>
      </c>
      <c r="S9" s="411">
        <v>0</v>
      </c>
      <c r="T9" s="411">
        <v>50</v>
      </c>
      <c r="U9" s="411">
        <v>438</v>
      </c>
      <c r="V9" s="178"/>
    </row>
    <row r="10" spans="1:22" ht="24" customHeight="1" x14ac:dyDescent="0.3">
      <c r="A10" s="177" t="s">
        <v>13</v>
      </c>
      <c r="B10" s="410">
        <v>597</v>
      </c>
      <c r="C10" s="411">
        <v>559</v>
      </c>
      <c r="D10" s="411">
        <v>299</v>
      </c>
      <c r="E10" s="411">
        <v>89</v>
      </c>
      <c r="F10" s="411">
        <v>154</v>
      </c>
      <c r="G10" s="411">
        <v>0</v>
      </c>
      <c r="H10" s="411">
        <v>0</v>
      </c>
      <c r="I10" s="411">
        <v>17</v>
      </c>
      <c r="J10" s="411">
        <v>38</v>
      </c>
      <c r="K10" s="411">
        <v>32</v>
      </c>
      <c r="L10" s="411">
        <v>3</v>
      </c>
      <c r="M10" s="411">
        <v>2</v>
      </c>
      <c r="N10" s="411">
        <v>1</v>
      </c>
      <c r="O10" s="411"/>
      <c r="P10" s="411">
        <v>24434</v>
      </c>
      <c r="Q10" s="411">
        <v>1965</v>
      </c>
      <c r="R10" s="411">
        <v>4183</v>
      </c>
      <c r="S10" s="411">
        <v>34608</v>
      </c>
      <c r="T10" s="411">
        <v>43</v>
      </c>
      <c r="U10" s="411">
        <v>328</v>
      </c>
      <c r="V10" s="178"/>
    </row>
    <row r="11" spans="1:22" ht="24" customHeight="1" x14ac:dyDescent="0.3">
      <c r="A11" s="177" t="s">
        <v>14</v>
      </c>
      <c r="B11" s="478">
        <v>604</v>
      </c>
      <c r="C11" s="479">
        <v>563</v>
      </c>
      <c r="D11" s="479">
        <v>292</v>
      </c>
      <c r="E11" s="479">
        <v>79</v>
      </c>
      <c r="F11" s="479">
        <v>155</v>
      </c>
      <c r="G11" s="479">
        <v>0</v>
      </c>
      <c r="H11" s="479">
        <v>16</v>
      </c>
      <c r="I11" s="479">
        <v>21</v>
      </c>
      <c r="J11" s="479">
        <v>41</v>
      </c>
      <c r="K11" s="479">
        <v>30</v>
      </c>
      <c r="L11" s="479">
        <v>2</v>
      </c>
      <c r="M11" s="479">
        <v>3</v>
      </c>
      <c r="N11" s="479">
        <v>2</v>
      </c>
      <c r="O11" s="479">
        <v>4</v>
      </c>
      <c r="P11" s="479">
        <v>31711</v>
      </c>
      <c r="Q11" s="479">
        <v>1887</v>
      </c>
      <c r="R11" s="479">
        <v>4114</v>
      </c>
      <c r="S11" s="480" t="s">
        <v>43</v>
      </c>
      <c r="T11" s="480">
        <v>36</v>
      </c>
      <c r="U11" s="479">
        <v>394</v>
      </c>
      <c r="V11" s="178"/>
    </row>
    <row r="12" spans="1:22" ht="24" customHeight="1" x14ac:dyDescent="0.3">
      <c r="A12" s="177" t="s">
        <v>15</v>
      </c>
      <c r="B12" s="481">
        <v>627</v>
      </c>
      <c r="C12" s="482">
        <v>579</v>
      </c>
      <c r="D12" s="482">
        <v>310</v>
      </c>
      <c r="E12" s="482">
        <v>72</v>
      </c>
      <c r="F12" s="482">
        <v>159</v>
      </c>
      <c r="G12" s="482">
        <v>0</v>
      </c>
      <c r="H12" s="482">
        <v>14</v>
      </c>
      <c r="I12" s="482">
        <v>24</v>
      </c>
      <c r="J12" s="482">
        <v>48</v>
      </c>
      <c r="K12" s="482">
        <v>33</v>
      </c>
      <c r="L12" s="482">
        <v>3</v>
      </c>
      <c r="M12" s="482">
        <v>4</v>
      </c>
      <c r="N12" s="482">
        <v>2</v>
      </c>
      <c r="O12" s="482">
        <v>6</v>
      </c>
      <c r="P12" s="482">
        <v>31365</v>
      </c>
      <c r="Q12" s="482">
        <v>2017</v>
      </c>
      <c r="R12" s="482">
        <v>4209</v>
      </c>
      <c r="S12" s="483" t="s">
        <v>43</v>
      </c>
      <c r="T12" s="483">
        <v>35</v>
      </c>
      <c r="U12" s="482">
        <v>395</v>
      </c>
      <c r="V12" s="178"/>
    </row>
    <row r="13" spans="1:22" ht="24" customHeight="1" x14ac:dyDescent="0.3">
      <c r="A13" s="179" t="s">
        <v>16</v>
      </c>
      <c r="B13" s="484">
        <v>617</v>
      </c>
      <c r="C13" s="485">
        <v>564</v>
      </c>
      <c r="D13" s="485">
        <v>306</v>
      </c>
      <c r="E13" s="485">
        <v>63</v>
      </c>
      <c r="F13" s="485">
        <v>159</v>
      </c>
      <c r="G13" s="486" t="s">
        <v>212</v>
      </c>
      <c r="H13" s="485">
        <v>14</v>
      </c>
      <c r="I13" s="485">
        <v>22</v>
      </c>
      <c r="J13" s="485">
        <v>53</v>
      </c>
      <c r="K13" s="485">
        <v>32</v>
      </c>
      <c r="L13" s="485">
        <v>6</v>
      </c>
      <c r="M13" s="485">
        <v>3</v>
      </c>
      <c r="N13" s="485">
        <v>6</v>
      </c>
      <c r="O13" s="485">
        <v>6</v>
      </c>
      <c r="P13" s="485">
        <v>30507</v>
      </c>
      <c r="Q13" s="485">
        <v>2117</v>
      </c>
      <c r="R13" s="485">
        <v>4140</v>
      </c>
      <c r="S13" s="486" t="s">
        <v>44</v>
      </c>
      <c r="T13" s="486">
        <v>41</v>
      </c>
      <c r="U13" s="485">
        <v>415</v>
      </c>
      <c r="V13" s="178"/>
    </row>
    <row r="14" spans="1:22" ht="24" customHeight="1" x14ac:dyDescent="0.3">
      <c r="A14" s="179" t="s">
        <v>17</v>
      </c>
      <c r="B14" s="180">
        <v>598</v>
      </c>
      <c r="C14" s="181">
        <v>552</v>
      </c>
      <c r="D14" s="181">
        <v>297</v>
      </c>
      <c r="E14" s="181">
        <v>60</v>
      </c>
      <c r="F14" s="181">
        <v>162</v>
      </c>
      <c r="G14" s="183" t="s">
        <v>212</v>
      </c>
      <c r="H14" s="181">
        <v>12</v>
      </c>
      <c r="I14" s="181">
        <v>21</v>
      </c>
      <c r="J14" s="181">
        <v>46</v>
      </c>
      <c r="K14" s="181">
        <v>28</v>
      </c>
      <c r="L14" s="181">
        <v>5</v>
      </c>
      <c r="M14" s="181">
        <v>3</v>
      </c>
      <c r="N14" s="181">
        <v>5</v>
      </c>
      <c r="O14" s="181">
        <v>5</v>
      </c>
      <c r="P14" s="181">
        <v>29717</v>
      </c>
      <c r="Q14" s="181">
        <v>2105</v>
      </c>
      <c r="R14" s="181">
        <v>4063</v>
      </c>
      <c r="S14" s="182" t="s">
        <v>44</v>
      </c>
      <c r="T14" s="182">
        <v>51</v>
      </c>
      <c r="U14" s="181">
        <v>502</v>
      </c>
      <c r="V14" s="184"/>
    </row>
    <row r="15" spans="1:22" x14ac:dyDescent="0.3">
      <c r="A15" s="6" t="s">
        <v>213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7"/>
      <c r="V15" s="7"/>
    </row>
  </sheetData>
  <mergeCells count="13">
    <mergeCell ref="A4:A7"/>
    <mergeCell ref="B4:S4"/>
    <mergeCell ref="T4:U4"/>
    <mergeCell ref="B5:O5"/>
    <mergeCell ref="P5:P7"/>
    <mergeCell ref="Q5:Q7"/>
    <mergeCell ref="R5:R7"/>
    <mergeCell ref="S5:S7"/>
    <mergeCell ref="T5:T7"/>
    <mergeCell ref="U5:U7"/>
    <mergeCell ref="B6:B7"/>
    <mergeCell ref="C6:I6"/>
    <mergeCell ref="J6:O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24" width="10.75" customWidth="1"/>
  </cols>
  <sheetData>
    <row r="1" spans="1:28" ht="18.75" x14ac:dyDescent="0.3">
      <c r="B1" s="185" t="s">
        <v>414</v>
      </c>
      <c r="C1" s="6"/>
      <c r="D1" s="2"/>
      <c r="E1" s="2"/>
      <c r="F1" s="2"/>
      <c r="G1" s="2"/>
      <c r="H1" s="2"/>
      <c r="I1" s="2"/>
      <c r="J1" s="2"/>
      <c r="K1" s="2"/>
      <c r="L1" s="6" t="s">
        <v>0</v>
      </c>
      <c r="M1" s="6" t="s">
        <v>0</v>
      </c>
      <c r="N1" s="2"/>
      <c r="O1" s="2"/>
      <c r="P1" s="6" t="s">
        <v>0</v>
      </c>
      <c r="Q1" s="2"/>
      <c r="R1" s="6" t="s">
        <v>0</v>
      </c>
      <c r="S1" s="6" t="s">
        <v>0</v>
      </c>
      <c r="T1" s="6" t="s">
        <v>0</v>
      </c>
      <c r="U1" s="2"/>
      <c r="V1" s="2"/>
      <c r="W1" s="2"/>
      <c r="X1" s="2"/>
      <c r="Y1" s="2"/>
      <c r="Z1" s="2"/>
      <c r="AA1" s="2"/>
      <c r="AB1" s="2"/>
    </row>
    <row r="2" spans="1:28" x14ac:dyDescent="0.3">
      <c r="A2" s="6"/>
      <c r="B2" s="2"/>
      <c r="C2" s="6"/>
      <c r="D2" s="7"/>
      <c r="E2" s="7"/>
      <c r="F2" s="2"/>
      <c r="G2" s="2"/>
      <c r="H2" s="2"/>
      <c r="I2" s="2"/>
      <c r="J2" s="2"/>
      <c r="K2" s="2"/>
      <c r="L2" s="6"/>
      <c r="M2" s="6"/>
      <c r="N2" s="2"/>
      <c r="O2" s="2"/>
      <c r="P2" s="6"/>
      <c r="Q2" s="2"/>
      <c r="R2" s="6"/>
      <c r="S2" s="6"/>
      <c r="T2" s="6"/>
      <c r="U2" s="2"/>
      <c r="V2" s="2"/>
      <c r="W2" s="2"/>
      <c r="X2" s="2"/>
      <c r="Y2" s="2"/>
      <c r="Z2" s="2"/>
      <c r="AA2" s="2"/>
      <c r="AB2" s="2"/>
    </row>
    <row r="3" spans="1:28" x14ac:dyDescent="0.3">
      <c r="A3" s="6" t="s">
        <v>36</v>
      </c>
      <c r="B3" s="2"/>
      <c r="C3" s="2"/>
      <c r="D3" s="2"/>
      <c r="E3" s="2"/>
      <c r="F3" s="6" t="s">
        <v>0</v>
      </c>
      <c r="G3" s="6" t="s">
        <v>0</v>
      </c>
      <c r="H3" s="6" t="s">
        <v>0</v>
      </c>
      <c r="I3" s="2"/>
      <c r="J3" s="2"/>
      <c r="K3" s="2"/>
      <c r="L3" s="2"/>
      <c r="M3" s="2"/>
      <c r="N3" s="2"/>
      <c r="O3" s="2"/>
      <c r="P3" s="2"/>
      <c r="Q3" s="2"/>
      <c r="R3" s="6" t="s">
        <v>0</v>
      </c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6.75" customHeight="1" x14ac:dyDescent="0.3">
      <c r="A4" s="604" t="s">
        <v>1</v>
      </c>
      <c r="B4" s="604" t="s">
        <v>405</v>
      </c>
      <c r="C4" s="615" t="s">
        <v>406</v>
      </c>
      <c r="D4" s="593" t="s">
        <v>407</v>
      </c>
      <c r="E4" s="610"/>
      <c r="F4" s="611"/>
      <c r="G4" s="612" t="s">
        <v>408</v>
      </c>
      <c r="H4" s="613"/>
      <c r="I4" s="613"/>
      <c r="J4" s="593" t="s">
        <v>409</v>
      </c>
      <c r="K4" s="610"/>
      <c r="L4" s="611"/>
      <c r="M4" s="593" t="s">
        <v>410</v>
      </c>
      <c r="N4" s="610"/>
      <c r="O4" s="611"/>
      <c r="P4" s="612" t="s">
        <v>411</v>
      </c>
      <c r="Q4" s="613"/>
      <c r="R4" s="613"/>
      <c r="S4" s="612" t="s">
        <v>412</v>
      </c>
      <c r="T4" s="613"/>
      <c r="U4" s="613"/>
      <c r="V4" s="593" t="s">
        <v>413</v>
      </c>
      <c r="W4" s="610"/>
      <c r="X4" s="610"/>
      <c r="Y4" s="2"/>
      <c r="Z4" s="2"/>
      <c r="AA4" s="2"/>
      <c r="AB4" s="2"/>
    </row>
    <row r="5" spans="1:28" ht="24" customHeight="1" x14ac:dyDescent="0.3">
      <c r="A5" s="604"/>
      <c r="B5" s="614"/>
      <c r="C5" s="613"/>
      <c r="D5" s="284"/>
      <c r="E5" s="276" t="s">
        <v>7</v>
      </c>
      <c r="F5" s="276" t="s">
        <v>8</v>
      </c>
      <c r="G5" s="284"/>
      <c r="H5" s="276" t="s">
        <v>7</v>
      </c>
      <c r="I5" s="276" t="s">
        <v>8</v>
      </c>
      <c r="J5" s="455"/>
      <c r="K5" s="454" t="s">
        <v>7</v>
      </c>
      <c r="L5" s="454" t="s">
        <v>8</v>
      </c>
      <c r="M5" s="284"/>
      <c r="N5" s="276" t="s">
        <v>7</v>
      </c>
      <c r="O5" s="276" t="s">
        <v>8</v>
      </c>
      <c r="P5" s="284"/>
      <c r="Q5" s="276" t="s">
        <v>7</v>
      </c>
      <c r="R5" s="276" t="s">
        <v>8</v>
      </c>
      <c r="S5" s="284"/>
      <c r="T5" s="276" t="s">
        <v>7</v>
      </c>
      <c r="U5" s="276" t="s">
        <v>8</v>
      </c>
      <c r="V5" s="286"/>
      <c r="W5" s="277" t="s">
        <v>40</v>
      </c>
      <c r="X5" s="277" t="s">
        <v>41</v>
      </c>
      <c r="Y5" s="2"/>
      <c r="Z5" s="2"/>
      <c r="AA5" s="2"/>
      <c r="AB5" s="2"/>
    </row>
    <row r="6" spans="1:28" ht="24" customHeight="1" x14ac:dyDescent="0.3">
      <c r="A6" s="10" t="s">
        <v>42</v>
      </c>
      <c r="B6" s="299">
        <v>70</v>
      </c>
      <c r="C6" s="300">
        <v>293</v>
      </c>
      <c r="D6" s="300">
        <v>7393</v>
      </c>
      <c r="E6" s="300">
        <v>3861</v>
      </c>
      <c r="F6" s="300">
        <v>3532</v>
      </c>
      <c r="G6" s="300">
        <v>555</v>
      </c>
      <c r="H6" s="300">
        <v>17</v>
      </c>
      <c r="I6" s="300">
        <v>538</v>
      </c>
      <c r="J6" s="300">
        <v>135</v>
      </c>
      <c r="K6" s="300">
        <v>52</v>
      </c>
      <c r="L6" s="300">
        <v>83</v>
      </c>
      <c r="M6" s="300"/>
      <c r="N6" s="300"/>
      <c r="O6" s="300"/>
      <c r="P6" s="300">
        <v>3319</v>
      </c>
      <c r="Q6" s="300">
        <v>1728</v>
      </c>
      <c r="R6" s="300">
        <v>1591</v>
      </c>
      <c r="S6" s="300">
        <v>5192</v>
      </c>
      <c r="T6" s="300">
        <v>2665</v>
      </c>
      <c r="U6" s="300">
        <v>2527</v>
      </c>
      <c r="V6" s="300">
        <v>281</v>
      </c>
      <c r="W6" s="300">
        <v>278</v>
      </c>
      <c r="X6" s="300">
        <v>3</v>
      </c>
      <c r="Y6" s="14"/>
      <c r="Z6" s="14"/>
      <c r="AA6" s="14"/>
      <c r="AB6" s="14"/>
    </row>
    <row r="7" spans="1:28" ht="24" customHeight="1" x14ac:dyDescent="0.3">
      <c r="A7" s="10" t="s">
        <v>11</v>
      </c>
      <c r="B7" s="301">
        <v>73</v>
      </c>
      <c r="C7" s="302">
        <v>322</v>
      </c>
      <c r="D7" s="302">
        <v>7771</v>
      </c>
      <c r="E7" s="302">
        <v>4012</v>
      </c>
      <c r="F7" s="302">
        <v>3759</v>
      </c>
      <c r="G7" s="302">
        <v>588</v>
      </c>
      <c r="H7" s="302">
        <v>19</v>
      </c>
      <c r="I7" s="302">
        <v>569</v>
      </c>
      <c r="J7" s="302">
        <v>148</v>
      </c>
      <c r="K7" s="302">
        <v>48</v>
      </c>
      <c r="L7" s="302">
        <v>100</v>
      </c>
      <c r="M7" s="302"/>
      <c r="N7" s="302"/>
      <c r="O7" s="302"/>
      <c r="P7" s="302">
        <v>3882</v>
      </c>
      <c r="Q7" s="302">
        <v>2018</v>
      </c>
      <c r="R7" s="302">
        <v>1864</v>
      </c>
      <c r="S7" s="302">
        <v>6079</v>
      </c>
      <c r="T7" s="302">
        <v>3121</v>
      </c>
      <c r="U7" s="302">
        <v>2958</v>
      </c>
      <c r="V7" s="302">
        <v>321</v>
      </c>
      <c r="W7" s="302">
        <v>312</v>
      </c>
      <c r="X7" s="302">
        <v>9</v>
      </c>
      <c r="Y7" s="14"/>
      <c r="Z7" s="14"/>
      <c r="AA7" s="14"/>
      <c r="AB7" s="14"/>
    </row>
    <row r="8" spans="1:28" ht="24" customHeight="1" x14ac:dyDescent="0.3">
      <c r="A8" s="10" t="s">
        <v>13</v>
      </c>
      <c r="B8" s="301">
        <v>76</v>
      </c>
      <c r="C8" s="302">
        <v>370</v>
      </c>
      <c r="D8" s="302">
        <v>7426</v>
      </c>
      <c r="E8" s="302">
        <v>3838</v>
      </c>
      <c r="F8" s="302">
        <v>3588</v>
      </c>
      <c r="G8" s="302">
        <v>598</v>
      </c>
      <c r="H8" s="302">
        <v>19</v>
      </c>
      <c r="I8" s="302">
        <v>579</v>
      </c>
      <c r="J8" s="302">
        <v>11</v>
      </c>
      <c r="K8" s="302">
        <v>3</v>
      </c>
      <c r="L8" s="302">
        <v>8</v>
      </c>
      <c r="M8" s="302"/>
      <c r="N8" s="302"/>
      <c r="O8" s="302"/>
      <c r="P8" s="302">
        <v>3688</v>
      </c>
      <c r="Q8" s="302">
        <v>1907</v>
      </c>
      <c r="R8" s="302">
        <v>1781</v>
      </c>
      <c r="S8" s="302">
        <v>6380</v>
      </c>
      <c r="T8" s="302">
        <v>3284</v>
      </c>
      <c r="U8" s="302">
        <v>3096</v>
      </c>
      <c r="V8" s="302">
        <v>352</v>
      </c>
      <c r="W8" s="302">
        <v>343</v>
      </c>
      <c r="X8" s="302">
        <v>9</v>
      </c>
      <c r="Y8" s="14"/>
      <c r="Z8" s="14"/>
      <c r="AA8" s="14"/>
      <c r="AB8" s="14"/>
    </row>
    <row r="9" spans="1:28" ht="24" customHeight="1" x14ac:dyDescent="0.3">
      <c r="A9" s="10" t="s">
        <v>14</v>
      </c>
      <c r="B9" s="303">
        <v>78</v>
      </c>
      <c r="C9" s="304">
        <v>398</v>
      </c>
      <c r="D9" s="304">
        <v>7820</v>
      </c>
      <c r="E9" s="304">
        <v>4044</v>
      </c>
      <c r="F9" s="304">
        <v>3776</v>
      </c>
      <c r="G9" s="304">
        <v>640</v>
      </c>
      <c r="H9" s="305">
        <v>21</v>
      </c>
      <c r="I9" s="304">
        <v>619</v>
      </c>
      <c r="J9" s="304">
        <v>27</v>
      </c>
      <c r="K9" s="304">
        <v>9</v>
      </c>
      <c r="L9" s="304">
        <v>18</v>
      </c>
      <c r="M9" s="304"/>
      <c r="N9" s="304"/>
      <c r="O9" s="304"/>
      <c r="P9" s="304">
        <v>4030</v>
      </c>
      <c r="Q9" s="304">
        <v>2046</v>
      </c>
      <c r="R9" s="304">
        <v>1984</v>
      </c>
      <c r="S9" s="304">
        <v>5894</v>
      </c>
      <c r="T9" s="304">
        <v>3059</v>
      </c>
      <c r="U9" s="304">
        <v>2835</v>
      </c>
      <c r="V9" s="304">
        <v>365</v>
      </c>
      <c r="W9" s="305" t="s">
        <v>43</v>
      </c>
      <c r="X9" s="305" t="s">
        <v>43</v>
      </c>
      <c r="Y9" s="14"/>
      <c r="Z9" s="14"/>
      <c r="AA9" s="14"/>
      <c r="AB9" s="14"/>
    </row>
    <row r="10" spans="1:28" ht="24" customHeight="1" x14ac:dyDescent="0.3">
      <c r="A10" s="10" t="s">
        <v>15</v>
      </c>
      <c r="B10" s="306">
        <v>76</v>
      </c>
      <c r="C10" s="307">
        <v>401</v>
      </c>
      <c r="D10" s="307">
        <v>7967</v>
      </c>
      <c r="E10" s="307">
        <v>4129</v>
      </c>
      <c r="F10" s="307">
        <v>3838</v>
      </c>
      <c r="G10" s="307">
        <v>647</v>
      </c>
      <c r="H10" s="308">
        <v>17</v>
      </c>
      <c r="I10" s="307">
        <v>630</v>
      </c>
      <c r="J10" s="307">
        <v>19</v>
      </c>
      <c r="K10" s="307">
        <v>7</v>
      </c>
      <c r="L10" s="307">
        <v>12</v>
      </c>
      <c r="M10" s="307"/>
      <c r="N10" s="307"/>
      <c r="O10" s="307"/>
      <c r="P10" s="307">
        <v>4313</v>
      </c>
      <c r="Q10" s="307">
        <v>2258</v>
      </c>
      <c r="R10" s="307">
        <v>2055</v>
      </c>
      <c r="S10" s="307">
        <v>3154</v>
      </c>
      <c r="T10" s="307">
        <v>1612</v>
      </c>
      <c r="U10" s="307">
        <v>1542</v>
      </c>
      <c r="V10" s="307">
        <v>410</v>
      </c>
      <c r="W10" s="308" t="s">
        <v>43</v>
      </c>
      <c r="X10" s="308" t="s">
        <v>43</v>
      </c>
      <c r="Y10" s="14"/>
      <c r="Z10" s="14"/>
      <c r="AA10" s="14"/>
      <c r="AB10" s="14"/>
    </row>
    <row r="11" spans="1:28" ht="24" customHeight="1" x14ac:dyDescent="0.3">
      <c r="A11" s="25" t="s">
        <v>16</v>
      </c>
      <c r="B11" s="309">
        <v>74</v>
      </c>
      <c r="C11" s="310">
        <v>384</v>
      </c>
      <c r="D11" s="310">
        <v>7488</v>
      </c>
      <c r="E11" s="310">
        <v>3832</v>
      </c>
      <c r="F11" s="310">
        <v>3656</v>
      </c>
      <c r="G11" s="310">
        <v>609</v>
      </c>
      <c r="H11" s="311">
        <v>16</v>
      </c>
      <c r="I11" s="310">
        <v>593</v>
      </c>
      <c r="J11" s="310">
        <v>26</v>
      </c>
      <c r="K11" s="310">
        <v>10</v>
      </c>
      <c r="L11" s="310">
        <v>16</v>
      </c>
      <c r="M11" s="310"/>
      <c r="N11" s="310"/>
      <c r="O11" s="310"/>
      <c r="P11" s="310">
        <v>4258</v>
      </c>
      <c r="Q11" s="310">
        <v>2174</v>
      </c>
      <c r="R11" s="310">
        <v>2084</v>
      </c>
      <c r="S11" s="310">
        <v>3089</v>
      </c>
      <c r="T11" s="310">
        <v>1640</v>
      </c>
      <c r="U11" s="310">
        <v>1449</v>
      </c>
      <c r="V11" s="310">
        <v>404</v>
      </c>
      <c r="W11" s="311" t="s">
        <v>44</v>
      </c>
      <c r="X11" s="311" t="s">
        <v>44</v>
      </c>
      <c r="Y11" s="2"/>
      <c r="Z11" s="2"/>
      <c r="AA11" s="2"/>
      <c r="AB11" s="2"/>
    </row>
    <row r="12" spans="1:28" ht="24" customHeight="1" x14ac:dyDescent="0.3">
      <c r="A12" s="31" t="s">
        <v>17</v>
      </c>
      <c r="B12" s="312">
        <v>76</v>
      </c>
      <c r="C12" s="313">
        <v>413</v>
      </c>
      <c r="D12" s="313">
        <f>SUM(E12:F12)</f>
        <v>7729</v>
      </c>
      <c r="E12" s="313">
        <v>3880</v>
      </c>
      <c r="F12" s="313">
        <v>3849</v>
      </c>
      <c r="G12" s="313">
        <f>SUM(H12:I12)</f>
        <v>610</v>
      </c>
      <c r="H12" s="205">
        <v>16</v>
      </c>
      <c r="I12" s="313">
        <v>594</v>
      </c>
      <c r="J12" s="313">
        <f>SUM(K12:L12)</f>
        <v>56</v>
      </c>
      <c r="K12" s="313">
        <v>15</v>
      </c>
      <c r="L12" s="313">
        <v>41</v>
      </c>
      <c r="M12" s="313">
        <f>SUM(N12:O12)</f>
        <v>3521</v>
      </c>
      <c r="N12" s="313">
        <v>1713</v>
      </c>
      <c r="O12" s="313">
        <v>1808</v>
      </c>
      <c r="P12" s="313">
        <f>SUM(Q12:R12)</f>
        <v>4150</v>
      </c>
      <c r="Q12" s="313">
        <v>2137</v>
      </c>
      <c r="R12" s="313">
        <v>2013</v>
      </c>
      <c r="S12" s="313">
        <f>SUM(T12:U12)</f>
        <v>3182</v>
      </c>
      <c r="T12" s="313">
        <v>1618</v>
      </c>
      <c r="U12" s="313">
        <v>1564</v>
      </c>
      <c r="V12" s="313">
        <v>451</v>
      </c>
      <c r="W12" s="205" t="s">
        <v>43</v>
      </c>
      <c r="X12" s="205" t="s">
        <v>43</v>
      </c>
      <c r="Y12" s="32"/>
      <c r="Z12" s="32"/>
      <c r="AA12" s="32"/>
      <c r="AB12" s="32"/>
    </row>
    <row r="13" spans="1:28" x14ac:dyDescent="0.3">
      <c r="A13" s="29" t="s">
        <v>45</v>
      </c>
      <c r="B13" s="2"/>
      <c r="C13" s="2"/>
      <c r="D13" s="2"/>
      <c r="E13" s="2"/>
      <c r="F13" s="2"/>
      <c r="G13" s="2"/>
      <c r="H13" s="33"/>
      <c r="I13" s="34"/>
      <c r="J13" s="2"/>
      <c r="K13" s="33"/>
      <c r="L13" s="21"/>
      <c r="M13" s="2"/>
      <c r="N13" s="33"/>
      <c r="O13" s="21"/>
      <c r="P13" s="2"/>
      <c r="Q13" s="33"/>
      <c r="R13" s="21"/>
      <c r="S13" s="2"/>
      <c r="T13" s="33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</sheetData>
  <mergeCells count="10">
    <mergeCell ref="M4:O4"/>
    <mergeCell ref="P4:R4"/>
    <mergeCell ref="S4:U4"/>
    <mergeCell ref="V4:X4"/>
    <mergeCell ref="A4:A5"/>
    <mergeCell ref="B4:B5"/>
    <mergeCell ref="C4:C5"/>
    <mergeCell ref="D4:F4"/>
    <mergeCell ref="G4:I4"/>
    <mergeCell ref="J4:L4"/>
  </mergeCells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1" sqref="B1"/>
    </sheetView>
  </sheetViews>
  <sheetFormatPr defaultRowHeight="16.5" x14ac:dyDescent="0.3"/>
  <cols>
    <col min="1" max="1" width="21.375" customWidth="1"/>
    <col min="2" max="11" width="15.625" customWidth="1"/>
  </cols>
  <sheetData>
    <row r="1" spans="1:12" ht="18.75" x14ac:dyDescent="0.3">
      <c r="B1" s="453" t="s">
        <v>214</v>
      </c>
      <c r="C1" s="173"/>
      <c r="D1" s="173"/>
      <c r="E1" s="173"/>
      <c r="F1" s="173"/>
      <c r="G1" s="173"/>
      <c r="H1" s="173"/>
      <c r="I1" s="173"/>
      <c r="J1" s="173"/>
      <c r="K1" s="173"/>
      <c r="L1" s="2"/>
    </row>
    <row r="2" spans="1:12" ht="18.75" x14ac:dyDescent="0.3">
      <c r="A2" s="173"/>
      <c r="B2" s="185"/>
      <c r="C2" s="173"/>
      <c r="D2" s="173"/>
      <c r="E2" s="173"/>
      <c r="F2" s="173"/>
      <c r="G2" s="173"/>
      <c r="H2" s="173"/>
      <c r="I2" s="173"/>
      <c r="J2" s="173"/>
      <c r="K2" s="173"/>
      <c r="L2" s="2"/>
    </row>
    <row r="3" spans="1:12" x14ac:dyDescent="0.3">
      <c r="A3" s="710" t="s">
        <v>215</v>
      </c>
      <c r="B3" s="710"/>
      <c r="C3" s="6" t="s">
        <v>0</v>
      </c>
      <c r="D3" s="173"/>
      <c r="E3" s="173"/>
      <c r="F3" s="173"/>
      <c r="G3" s="173"/>
      <c r="H3" s="6" t="s">
        <v>0</v>
      </c>
      <c r="I3" s="6" t="s">
        <v>0</v>
      </c>
      <c r="J3" s="6"/>
      <c r="K3" s="173"/>
      <c r="L3" s="2"/>
    </row>
    <row r="4" spans="1:12" ht="24" customHeight="1" x14ac:dyDescent="0.3">
      <c r="A4" s="612" t="s">
        <v>1</v>
      </c>
      <c r="B4" s="601" t="s">
        <v>216</v>
      </c>
      <c r="C4" s="598" t="s">
        <v>217</v>
      </c>
      <c r="D4" s="712" t="s">
        <v>218</v>
      </c>
      <c r="E4" s="713"/>
      <c r="F4" s="614"/>
      <c r="G4" s="612" t="s">
        <v>219</v>
      </c>
      <c r="H4" s="612" t="s">
        <v>220</v>
      </c>
      <c r="I4" s="612" t="s">
        <v>221</v>
      </c>
      <c r="J4" s="706" t="s">
        <v>396</v>
      </c>
      <c r="K4" s="708" t="s">
        <v>397</v>
      </c>
      <c r="L4" s="710"/>
    </row>
    <row r="5" spans="1:12" ht="24" x14ac:dyDescent="0.3">
      <c r="A5" s="625"/>
      <c r="B5" s="711"/>
      <c r="C5" s="605"/>
      <c r="D5" s="275" t="s">
        <v>222</v>
      </c>
      <c r="E5" s="276" t="s">
        <v>223</v>
      </c>
      <c r="F5" s="289" t="s">
        <v>224</v>
      </c>
      <c r="G5" s="625"/>
      <c r="H5" s="625"/>
      <c r="I5" s="625"/>
      <c r="J5" s="707"/>
      <c r="K5" s="709"/>
      <c r="L5" s="710"/>
    </row>
    <row r="6" spans="1:12" ht="24" customHeight="1" x14ac:dyDescent="0.3">
      <c r="A6" s="260" t="s">
        <v>165</v>
      </c>
      <c r="B6" s="186">
        <v>2</v>
      </c>
      <c r="C6" s="186">
        <v>1143</v>
      </c>
      <c r="D6" s="186">
        <v>320655</v>
      </c>
      <c r="E6" s="186">
        <v>9128</v>
      </c>
      <c r="F6" s="186">
        <v>3912</v>
      </c>
      <c r="G6" s="186">
        <v>1259283</v>
      </c>
      <c r="H6" s="186">
        <v>756429</v>
      </c>
      <c r="I6" s="186">
        <v>641493</v>
      </c>
      <c r="J6" s="186">
        <v>35</v>
      </c>
      <c r="K6" s="186">
        <v>2572639</v>
      </c>
      <c r="L6" s="22"/>
    </row>
    <row r="7" spans="1:12" ht="24" customHeight="1" x14ac:dyDescent="0.3">
      <c r="A7" s="261" t="s">
        <v>11</v>
      </c>
      <c r="B7" s="186">
        <v>2</v>
      </c>
      <c r="C7" s="186">
        <v>1143</v>
      </c>
      <c r="D7" s="186">
        <v>330300</v>
      </c>
      <c r="E7" s="186">
        <v>9370</v>
      </c>
      <c r="F7" s="186">
        <v>3547</v>
      </c>
      <c r="G7" s="186">
        <v>1210962</v>
      </c>
      <c r="H7" s="186">
        <v>783089</v>
      </c>
      <c r="I7" s="186">
        <v>615810</v>
      </c>
      <c r="J7" s="186">
        <v>45</v>
      </c>
      <c r="K7" s="186">
        <v>2618738</v>
      </c>
      <c r="L7" s="22"/>
    </row>
    <row r="8" spans="1:12" ht="24" customHeight="1" x14ac:dyDescent="0.3">
      <c r="A8" s="261" t="s">
        <v>167</v>
      </c>
      <c r="B8" s="186">
        <v>2</v>
      </c>
      <c r="C8" s="186">
        <v>1278</v>
      </c>
      <c r="D8" s="186">
        <v>338705</v>
      </c>
      <c r="E8" s="186">
        <v>10052</v>
      </c>
      <c r="F8" s="186">
        <v>3352</v>
      </c>
      <c r="G8" s="186">
        <v>1075826</v>
      </c>
      <c r="H8" s="186">
        <v>675262</v>
      </c>
      <c r="I8" s="186">
        <v>552720</v>
      </c>
      <c r="J8" s="186">
        <v>40</v>
      </c>
      <c r="K8" s="186">
        <v>2050663</v>
      </c>
      <c r="L8" s="22"/>
    </row>
    <row r="9" spans="1:12" ht="24" customHeight="1" x14ac:dyDescent="0.3">
      <c r="A9" s="261" t="s">
        <v>168</v>
      </c>
      <c r="B9" s="186">
        <v>3</v>
      </c>
      <c r="C9" s="186">
        <v>1398</v>
      </c>
      <c r="D9" s="186">
        <v>360872</v>
      </c>
      <c r="E9" s="186">
        <v>10345</v>
      </c>
      <c r="F9" s="186">
        <v>945</v>
      </c>
      <c r="G9" s="186">
        <v>1072876</v>
      </c>
      <c r="H9" s="186">
        <v>678796</v>
      </c>
      <c r="I9" s="186">
        <v>558493</v>
      </c>
      <c r="J9" s="186">
        <v>30</v>
      </c>
      <c r="K9" s="186">
        <v>2983030</v>
      </c>
      <c r="L9" s="22"/>
    </row>
    <row r="10" spans="1:12" ht="24" customHeight="1" x14ac:dyDescent="0.3">
      <c r="A10" s="262" t="s">
        <v>15</v>
      </c>
      <c r="B10" s="187">
        <v>6</v>
      </c>
      <c r="C10" s="187">
        <v>1602</v>
      </c>
      <c r="D10" s="187">
        <v>436682</v>
      </c>
      <c r="E10" s="187">
        <v>12232</v>
      </c>
      <c r="F10" s="187">
        <v>967</v>
      </c>
      <c r="G10" s="187">
        <v>1186234</v>
      </c>
      <c r="H10" s="187">
        <v>763723</v>
      </c>
      <c r="I10" s="187">
        <v>657438</v>
      </c>
      <c r="J10" s="187">
        <v>35</v>
      </c>
      <c r="K10" s="187">
        <v>3996729</v>
      </c>
      <c r="L10" s="22"/>
    </row>
    <row r="11" spans="1:12" ht="24" customHeight="1" x14ac:dyDescent="0.3">
      <c r="A11" s="262" t="s">
        <v>16</v>
      </c>
      <c r="B11" s="187">
        <f>SUM(B13:B19)</f>
        <v>7</v>
      </c>
      <c r="C11" s="187">
        <f t="shared" ref="C11:K11" si="0">SUM(C13:C19)</f>
        <v>1515</v>
      </c>
      <c r="D11" s="187">
        <f t="shared" si="0"/>
        <v>474565</v>
      </c>
      <c r="E11" s="187">
        <f t="shared" si="0"/>
        <v>12296</v>
      </c>
      <c r="F11" s="187">
        <f t="shared" si="0"/>
        <v>966</v>
      </c>
      <c r="G11" s="187">
        <f t="shared" si="0"/>
        <v>1099081</v>
      </c>
      <c r="H11" s="187">
        <f t="shared" si="0"/>
        <v>729504</v>
      </c>
      <c r="I11" s="187">
        <f t="shared" si="0"/>
        <v>665245</v>
      </c>
      <c r="J11" s="187">
        <f t="shared" si="0"/>
        <v>37</v>
      </c>
      <c r="K11" s="187">
        <f t="shared" si="0"/>
        <v>3938946</v>
      </c>
      <c r="L11" s="22"/>
    </row>
    <row r="12" spans="1:12" x14ac:dyDescent="0.3">
      <c r="A12" s="256"/>
      <c r="B12" s="188">
        <f>SUM(B13:B19)</f>
        <v>7</v>
      </c>
      <c r="C12" s="188">
        <f t="shared" ref="C12:E12" si="1">SUM(C13:C19)</f>
        <v>1515</v>
      </c>
      <c r="D12" s="188">
        <f t="shared" si="1"/>
        <v>474565</v>
      </c>
      <c r="E12" s="188">
        <f t="shared" si="1"/>
        <v>12296</v>
      </c>
      <c r="F12" s="188">
        <f t="shared" ref="F12:K12" si="2">SUM(F13:F19)</f>
        <v>966</v>
      </c>
      <c r="G12" s="188">
        <f t="shared" si="2"/>
        <v>1099081</v>
      </c>
      <c r="H12" s="188">
        <f t="shared" si="2"/>
        <v>729504</v>
      </c>
      <c r="I12" s="188">
        <f t="shared" si="2"/>
        <v>665245</v>
      </c>
      <c r="J12" s="188">
        <f t="shared" si="2"/>
        <v>37</v>
      </c>
      <c r="K12" s="188">
        <f t="shared" si="2"/>
        <v>3938946</v>
      </c>
      <c r="L12" s="189"/>
    </row>
    <row r="13" spans="1:12" x14ac:dyDescent="0.3">
      <c r="A13" s="190" t="s">
        <v>394</v>
      </c>
      <c r="B13" s="487">
        <v>1</v>
      </c>
      <c r="C13" s="488">
        <v>591</v>
      </c>
      <c r="D13" s="488">
        <v>248790</v>
      </c>
      <c r="E13" s="489">
        <v>8563</v>
      </c>
      <c r="F13" s="489">
        <v>662</v>
      </c>
      <c r="G13" s="488">
        <v>364267</v>
      </c>
      <c r="H13" s="488">
        <v>190337</v>
      </c>
      <c r="I13" s="488">
        <v>178842</v>
      </c>
      <c r="J13" s="488">
        <v>17</v>
      </c>
      <c r="K13" s="488">
        <v>1763150</v>
      </c>
      <c r="L13" s="189"/>
    </row>
    <row r="14" spans="1:12" x14ac:dyDescent="0.3">
      <c r="A14" s="190" t="s">
        <v>225</v>
      </c>
      <c r="B14" s="487">
        <v>1</v>
      </c>
      <c r="C14" s="488">
        <v>366</v>
      </c>
      <c r="D14" s="488">
        <v>112692</v>
      </c>
      <c r="E14" s="489">
        <v>2283</v>
      </c>
      <c r="F14" s="489">
        <v>122</v>
      </c>
      <c r="G14" s="488">
        <v>393660</v>
      </c>
      <c r="H14" s="488">
        <v>314979</v>
      </c>
      <c r="I14" s="488">
        <v>271770</v>
      </c>
      <c r="J14" s="488">
        <v>7</v>
      </c>
      <c r="K14" s="488">
        <v>1291293</v>
      </c>
      <c r="L14" s="189"/>
    </row>
    <row r="15" spans="1:12" x14ac:dyDescent="0.3">
      <c r="A15" s="191" t="s">
        <v>226</v>
      </c>
      <c r="B15" s="487">
        <v>1</v>
      </c>
      <c r="C15" s="488">
        <v>190</v>
      </c>
      <c r="D15" s="488">
        <v>32696</v>
      </c>
      <c r="E15" s="488">
        <v>0</v>
      </c>
      <c r="F15" s="488">
        <v>74</v>
      </c>
      <c r="G15" s="488">
        <v>155292</v>
      </c>
      <c r="H15" s="488">
        <v>140522</v>
      </c>
      <c r="I15" s="488">
        <v>82741</v>
      </c>
      <c r="J15" s="488">
        <v>6</v>
      </c>
      <c r="K15" s="488">
        <v>303310</v>
      </c>
      <c r="L15" s="189"/>
    </row>
    <row r="16" spans="1:12" s="452" customFormat="1" x14ac:dyDescent="0.3">
      <c r="A16" s="191" t="s">
        <v>395</v>
      </c>
      <c r="B16" s="487">
        <v>1</v>
      </c>
      <c r="C16" s="488">
        <v>160</v>
      </c>
      <c r="D16" s="488">
        <v>26813</v>
      </c>
      <c r="E16" s="489">
        <v>0</v>
      </c>
      <c r="F16" s="489">
        <v>66</v>
      </c>
      <c r="G16" s="488">
        <v>140260</v>
      </c>
      <c r="H16" s="488">
        <v>56664</v>
      </c>
      <c r="I16" s="488">
        <v>84428</v>
      </c>
      <c r="J16" s="488">
        <v>4</v>
      </c>
      <c r="K16" s="488">
        <v>422121</v>
      </c>
      <c r="L16" s="189"/>
    </row>
    <row r="17" spans="1:12" x14ac:dyDescent="0.3">
      <c r="A17" s="257" t="s">
        <v>400</v>
      </c>
      <c r="B17" s="487">
        <v>1</v>
      </c>
      <c r="C17" s="488">
        <v>79</v>
      </c>
      <c r="D17" s="488">
        <v>10387</v>
      </c>
      <c r="E17" s="488">
        <v>0</v>
      </c>
      <c r="F17" s="488">
        <v>15</v>
      </c>
      <c r="G17" s="488">
        <v>13801</v>
      </c>
      <c r="H17" s="488">
        <v>9201</v>
      </c>
      <c r="I17" s="488">
        <v>20289</v>
      </c>
      <c r="J17" s="488">
        <v>1</v>
      </c>
      <c r="K17" s="488">
        <v>46536</v>
      </c>
      <c r="L17" s="189"/>
    </row>
    <row r="18" spans="1:12" x14ac:dyDescent="0.3">
      <c r="A18" s="191" t="s">
        <v>227</v>
      </c>
      <c r="B18" s="487">
        <v>1</v>
      </c>
      <c r="C18" s="488">
        <v>50</v>
      </c>
      <c r="D18" s="488">
        <v>32800</v>
      </c>
      <c r="E18" s="489">
        <v>1450</v>
      </c>
      <c r="F18" s="489">
        <v>12</v>
      </c>
      <c r="G18" s="488">
        <v>18000</v>
      </c>
      <c r="H18" s="488">
        <v>8600</v>
      </c>
      <c r="I18" s="488">
        <v>6886</v>
      </c>
      <c r="J18" s="488">
        <v>1</v>
      </c>
      <c r="K18" s="488">
        <v>66000</v>
      </c>
      <c r="L18" s="189"/>
    </row>
    <row r="19" spans="1:12" x14ac:dyDescent="0.3">
      <c r="A19" s="258" t="s">
        <v>401</v>
      </c>
      <c r="B19" s="490">
        <v>1</v>
      </c>
      <c r="C19" s="491">
        <v>79</v>
      </c>
      <c r="D19" s="491">
        <v>10387</v>
      </c>
      <c r="E19" s="491">
        <v>0</v>
      </c>
      <c r="F19" s="491">
        <v>15</v>
      </c>
      <c r="G19" s="491">
        <v>13801</v>
      </c>
      <c r="H19" s="491">
        <v>9201</v>
      </c>
      <c r="I19" s="491">
        <v>20289</v>
      </c>
      <c r="J19" s="491">
        <v>1</v>
      </c>
      <c r="K19" s="491">
        <v>46536</v>
      </c>
      <c r="L19" s="189"/>
    </row>
    <row r="20" spans="1:12" x14ac:dyDescent="0.3">
      <c r="A20" s="122" t="s">
        <v>370</v>
      </c>
      <c r="B20" s="193"/>
      <c r="C20" s="255"/>
      <c r="D20" s="255"/>
      <c r="E20" s="195"/>
      <c r="F20" s="195"/>
      <c r="G20" s="255"/>
      <c r="H20" s="255"/>
      <c r="I20" s="255"/>
      <c r="J20" s="194"/>
      <c r="K20" s="255"/>
      <c r="L20" s="14"/>
    </row>
    <row r="21" spans="1:12" x14ac:dyDescent="0.15">
      <c r="A21" s="492" t="s">
        <v>398</v>
      </c>
      <c r="B21" s="493"/>
      <c r="C21" s="196"/>
      <c r="D21" s="197"/>
      <c r="E21" s="197"/>
      <c r="F21" s="197"/>
      <c r="G21" s="197"/>
      <c r="H21" s="197"/>
      <c r="I21" s="197"/>
      <c r="J21" s="197"/>
      <c r="K21" s="197"/>
      <c r="L21" s="2"/>
    </row>
    <row r="22" spans="1:12" x14ac:dyDescent="0.3">
      <c r="A22" s="492" t="s">
        <v>399</v>
      </c>
      <c r="B22" s="49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11">
    <mergeCell ref="G4:G5"/>
    <mergeCell ref="A3:B3"/>
    <mergeCell ref="A4:A5"/>
    <mergeCell ref="B4:B5"/>
    <mergeCell ref="C4:C5"/>
    <mergeCell ref="D4:F4"/>
    <mergeCell ref="H4:H5"/>
    <mergeCell ref="I4:I5"/>
    <mergeCell ref="J4:J5"/>
    <mergeCell ref="K4:K5"/>
    <mergeCell ref="L4:L5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6" width="10.625" customWidth="1"/>
  </cols>
  <sheetData>
    <row r="1" spans="1:17" ht="18.75" x14ac:dyDescent="0.3">
      <c r="B1" s="453" t="s">
        <v>228</v>
      </c>
      <c r="C1" s="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2"/>
      <c r="Q1" s="2"/>
    </row>
    <row r="2" spans="1:17" x14ac:dyDescent="0.3">
      <c r="A2" s="173"/>
      <c r="B2" s="173"/>
      <c r="C2" s="6" t="s">
        <v>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"/>
      <c r="Q2" s="2"/>
    </row>
    <row r="3" spans="1:17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2"/>
      <c r="Q3" s="2"/>
    </row>
    <row r="4" spans="1:17" x14ac:dyDescent="0.3">
      <c r="A4" s="6" t="s">
        <v>229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2"/>
      <c r="Q4" s="2"/>
    </row>
    <row r="5" spans="1:17" ht="24" customHeight="1" x14ac:dyDescent="0.3">
      <c r="A5" s="689" t="s">
        <v>1</v>
      </c>
      <c r="B5" s="714" t="s">
        <v>230</v>
      </c>
      <c r="C5" s="198" t="s">
        <v>231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200"/>
      <c r="Q5" s="2"/>
    </row>
    <row r="6" spans="1:17" ht="24" customHeight="1" x14ac:dyDescent="0.3">
      <c r="A6" s="691"/>
      <c r="B6" s="715"/>
      <c r="C6" s="278"/>
      <c r="D6" s="292" t="s">
        <v>232</v>
      </c>
      <c r="E6" s="292" t="s">
        <v>233</v>
      </c>
      <c r="F6" s="292" t="s">
        <v>234</v>
      </c>
      <c r="G6" s="292" t="s">
        <v>235</v>
      </c>
      <c r="H6" s="292" t="s">
        <v>236</v>
      </c>
      <c r="I6" s="292" t="s">
        <v>237</v>
      </c>
      <c r="J6" s="292" t="s">
        <v>238</v>
      </c>
      <c r="K6" s="292" t="s">
        <v>239</v>
      </c>
      <c r="L6" s="292" t="s">
        <v>240</v>
      </c>
      <c r="M6" s="292" t="s">
        <v>241</v>
      </c>
      <c r="N6" s="292" t="s">
        <v>242</v>
      </c>
      <c r="O6" s="201" t="s">
        <v>243</v>
      </c>
      <c r="P6" s="281" t="s">
        <v>207</v>
      </c>
      <c r="Q6" s="2"/>
    </row>
    <row r="7" spans="1:17" ht="24" customHeight="1" x14ac:dyDescent="0.3">
      <c r="A7" s="177" t="s">
        <v>42</v>
      </c>
      <c r="B7" s="494">
        <v>24569</v>
      </c>
      <c r="C7" s="495">
        <v>6402</v>
      </c>
      <c r="D7" s="495">
        <v>1715</v>
      </c>
      <c r="E7" s="495">
        <v>2930</v>
      </c>
      <c r="F7" s="409">
        <v>0</v>
      </c>
      <c r="G7" s="495">
        <v>406</v>
      </c>
      <c r="H7" s="409">
        <v>0</v>
      </c>
      <c r="I7" s="495">
        <v>402</v>
      </c>
      <c r="J7" s="409">
        <v>697</v>
      </c>
      <c r="K7" s="409">
        <v>0</v>
      </c>
      <c r="L7" s="495">
        <v>186</v>
      </c>
      <c r="M7" s="409">
        <v>0</v>
      </c>
      <c r="N7" s="409">
        <v>55</v>
      </c>
      <c r="O7" s="409">
        <v>0</v>
      </c>
      <c r="P7" s="495">
        <v>11</v>
      </c>
      <c r="Q7" s="202"/>
    </row>
    <row r="8" spans="1:17" ht="24" customHeight="1" x14ac:dyDescent="0.3">
      <c r="A8" s="177" t="s">
        <v>11</v>
      </c>
      <c r="B8" s="496">
        <v>24594</v>
      </c>
      <c r="C8" s="497">
        <v>6402</v>
      </c>
      <c r="D8" s="497">
        <v>1715</v>
      </c>
      <c r="E8" s="497">
        <v>2930</v>
      </c>
      <c r="F8" s="411">
        <v>0</v>
      </c>
      <c r="G8" s="497">
        <v>406</v>
      </c>
      <c r="H8" s="411">
        <v>0</v>
      </c>
      <c r="I8" s="497">
        <v>402</v>
      </c>
      <c r="J8" s="411">
        <v>697</v>
      </c>
      <c r="K8" s="411">
        <v>0</v>
      </c>
      <c r="L8" s="497">
        <v>186</v>
      </c>
      <c r="M8" s="411">
        <v>0</v>
      </c>
      <c r="N8" s="411">
        <v>55</v>
      </c>
      <c r="O8" s="411">
        <v>0</v>
      </c>
      <c r="P8" s="497">
        <v>11</v>
      </c>
      <c r="Q8" s="202"/>
    </row>
    <row r="9" spans="1:17" ht="24" customHeight="1" x14ac:dyDescent="0.3">
      <c r="A9" s="203" t="s">
        <v>13</v>
      </c>
      <c r="B9" s="498">
        <v>24332</v>
      </c>
      <c r="C9" s="499">
        <v>6402</v>
      </c>
      <c r="D9" s="499">
        <v>1715</v>
      </c>
      <c r="E9" s="499">
        <v>2930</v>
      </c>
      <c r="F9" s="499">
        <v>0</v>
      </c>
      <c r="G9" s="500">
        <v>406</v>
      </c>
      <c r="H9" s="499">
        <v>0</v>
      </c>
      <c r="I9" s="499">
        <v>0</v>
      </c>
      <c r="J9" s="499">
        <v>697</v>
      </c>
      <c r="K9" s="500">
        <v>0</v>
      </c>
      <c r="L9" s="499">
        <v>186</v>
      </c>
      <c r="M9" s="500">
        <v>457</v>
      </c>
      <c r="N9" s="500">
        <v>0</v>
      </c>
      <c r="O9" s="499">
        <v>0</v>
      </c>
      <c r="P9" s="499">
        <v>11</v>
      </c>
      <c r="Q9" s="202"/>
    </row>
    <row r="10" spans="1:17" ht="24" customHeight="1" x14ac:dyDescent="0.3">
      <c r="A10" s="203" t="s">
        <v>168</v>
      </c>
      <c r="B10" s="501">
        <v>16157</v>
      </c>
      <c r="C10" s="502">
        <v>6402</v>
      </c>
      <c r="D10" s="502">
        <v>1715</v>
      </c>
      <c r="E10" s="502">
        <v>2930</v>
      </c>
      <c r="F10" s="502">
        <v>0</v>
      </c>
      <c r="G10" s="503">
        <v>406</v>
      </c>
      <c r="H10" s="502">
        <v>0</v>
      </c>
      <c r="I10" s="502">
        <v>402</v>
      </c>
      <c r="J10" s="502">
        <v>697</v>
      </c>
      <c r="K10" s="503">
        <v>0</v>
      </c>
      <c r="L10" s="502">
        <v>186</v>
      </c>
      <c r="M10" s="503">
        <v>0</v>
      </c>
      <c r="N10" s="503">
        <v>55</v>
      </c>
      <c r="O10" s="502">
        <v>0</v>
      </c>
      <c r="P10" s="502">
        <v>11</v>
      </c>
      <c r="Q10" s="202"/>
    </row>
    <row r="11" spans="1:17" ht="24" customHeight="1" x14ac:dyDescent="0.3">
      <c r="A11" s="204" t="s">
        <v>15</v>
      </c>
      <c r="B11" s="504">
        <v>16943</v>
      </c>
      <c r="C11" s="505">
        <v>6402</v>
      </c>
      <c r="D11" s="506">
        <v>1715</v>
      </c>
      <c r="E11" s="506">
        <v>2930</v>
      </c>
      <c r="F11" s="507" t="s">
        <v>244</v>
      </c>
      <c r="G11" s="507">
        <v>406</v>
      </c>
      <c r="H11" s="507" t="s">
        <v>244</v>
      </c>
      <c r="I11" s="506">
        <v>402</v>
      </c>
      <c r="J11" s="506">
        <v>697</v>
      </c>
      <c r="K11" s="507" t="s">
        <v>244</v>
      </c>
      <c r="L11" s="506">
        <v>186</v>
      </c>
      <c r="M11" s="507" t="s">
        <v>244</v>
      </c>
      <c r="N11" s="507">
        <v>55</v>
      </c>
      <c r="O11" s="507" t="s">
        <v>244</v>
      </c>
      <c r="P11" s="506">
        <v>11</v>
      </c>
      <c r="Q11" s="202"/>
    </row>
    <row r="12" spans="1:17" ht="24" customHeight="1" x14ac:dyDescent="0.3">
      <c r="A12" s="204" t="s">
        <v>16</v>
      </c>
      <c r="B12" s="205">
        <f>B14</f>
        <v>11679</v>
      </c>
      <c r="C12" s="205">
        <f t="shared" ref="C12:P12" si="0">C14</f>
        <v>6402</v>
      </c>
      <c r="D12" s="205">
        <f t="shared" si="0"/>
        <v>1715</v>
      </c>
      <c r="E12" s="205">
        <f t="shared" si="0"/>
        <v>2930</v>
      </c>
      <c r="F12" s="205">
        <f t="shared" si="0"/>
        <v>0</v>
      </c>
      <c r="G12" s="205">
        <f t="shared" si="0"/>
        <v>406</v>
      </c>
      <c r="H12" s="205">
        <f t="shared" si="0"/>
        <v>0</v>
      </c>
      <c r="I12" s="205">
        <f t="shared" si="0"/>
        <v>402</v>
      </c>
      <c r="J12" s="205">
        <f t="shared" si="0"/>
        <v>697</v>
      </c>
      <c r="K12" s="205">
        <f t="shared" si="0"/>
        <v>0</v>
      </c>
      <c r="L12" s="205">
        <f t="shared" si="0"/>
        <v>186</v>
      </c>
      <c r="M12" s="205" t="str">
        <f t="shared" si="0"/>
        <v>-</v>
      </c>
      <c r="N12" s="205">
        <f t="shared" si="0"/>
        <v>55</v>
      </c>
      <c r="O12" s="205" t="str">
        <f t="shared" si="0"/>
        <v>-</v>
      </c>
      <c r="P12" s="205">
        <f t="shared" si="0"/>
        <v>11</v>
      </c>
      <c r="Q12" s="202"/>
    </row>
    <row r="13" spans="1:17" x14ac:dyDescent="0.3">
      <c r="A13" s="206"/>
      <c r="B13" s="263"/>
      <c r="C13" s="264"/>
      <c r="D13" s="264"/>
      <c r="E13" s="264"/>
      <c r="F13" s="99"/>
      <c r="G13" s="264"/>
      <c r="H13" s="99"/>
      <c r="I13" s="264"/>
      <c r="J13" s="99"/>
      <c r="K13" s="99"/>
      <c r="L13" s="264"/>
      <c r="M13" s="99"/>
      <c r="N13" s="99"/>
      <c r="O13" s="99"/>
      <c r="P13" s="264"/>
      <c r="Q13" s="30"/>
    </row>
    <row r="14" spans="1:17" ht="24" customHeight="1" x14ac:dyDescent="0.3">
      <c r="A14" s="207" t="s">
        <v>245</v>
      </c>
      <c r="B14" s="265">
        <v>11679</v>
      </c>
      <c r="C14" s="266">
        <f>SUM(D14:P14)</f>
        <v>6402</v>
      </c>
      <c r="D14" s="267">
        <v>1715</v>
      </c>
      <c r="E14" s="267">
        <v>2930</v>
      </c>
      <c r="F14" s="267">
        <v>0</v>
      </c>
      <c r="G14" s="268">
        <v>406</v>
      </c>
      <c r="H14" s="267">
        <v>0</v>
      </c>
      <c r="I14" s="267">
        <v>402</v>
      </c>
      <c r="J14" s="267">
        <v>697</v>
      </c>
      <c r="K14" s="268">
        <v>0</v>
      </c>
      <c r="L14" s="267">
        <v>186</v>
      </c>
      <c r="M14" s="268" t="s">
        <v>244</v>
      </c>
      <c r="N14" s="268">
        <v>55</v>
      </c>
      <c r="O14" s="268" t="s">
        <v>244</v>
      </c>
      <c r="P14" s="267">
        <v>11</v>
      </c>
      <c r="Q14" s="30"/>
    </row>
    <row r="15" spans="1:17" x14ac:dyDescent="0.3">
      <c r="A15" s="6" t="s">
        <v>246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x14ac:dyDescent="0.3">
      <c r="A16" s="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mergeCells count="2">
    <mergeCell ref="A5:A6"/>
    <mergeCell ref="B5:B6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6" width="10.625" customWidth="1"/>
  </cols>
  <sheetData>
    <row r="1" spans="1:17" ht="18.75" x14ac:dyDescent="0.3">
      <c r="B1" s="453" t="s">
        <v>247</v>
      </c>
      <c r="C1" s="2"/>
      <c r="D1" s="6"/>
      <c r="E1" s="6"/>
      <c r="F1" s="173"/>
      <c r="G1" s="173"/>
      <c r="H1" s="173"/>
      <c r="I1" s="173"/>
      <c r="J1" s="173"/>
      <c r="K1" s="6" t="s">
        <v>0</v>
      </c>
      <c r="L1" s="6" t="s">
        <v>0</v>
      </c>
      <c r="M1" s="6"/>
      <c r="N1" s="173"/>
      <c r="O1" s="173"/>
      <c r="P1" s="173"/>
      <c r="Q1" s="173"/>
    </row>
    <row r="2" spans="1:17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x14ac:dyDescent="0.3">
      <c r="A3" s="6" t="s">
        <v>248</v>
      </c>
      <c r="B3" s="173"/>
      <c r="C3" s="6" t="s">
        <v>0</v>
      </c>
      <c r="D3" s="173"/>
      <c r="E3" s="173"/>
      <c r="F3" s="173"/>
      <c r="G3" s="173"/>
      <c r="H3" s="173"/>
      <c r="I3" s="173"/>
      <c r="J3" s="6"/>
      <c r="K3" s="6" t="s">
        <v>0</v>
      </c>
      <c r="L3" s="6" t="s">
        <v>0</v>
      </c>
      <c r="M3" s="6"/>
      <c r="N3" s="6" t="s">
        <v>0</v>
      </c>
      <c r="O3" s="173"/>
      <c r="P3" s="173"/>
      <c r="Q3" s="173"/>
    </row>
    <row r="4" spans="1:17" ht="24" customHeight="1" x14ac:dyDescent="0.3">
      <c r="A4" s="716" t="s">
        <v>1</v>
      </c>
      <c r="B4" s="717" t="s">
        <v>249</v>
      </c>
      <c r="C4" s="718" t="s">
        <v>250</v>
      </c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6"/>
      <c r="P4" s="720" t="s">
        <v>251</v>
      </c>
      <c r="Q4" s="208"/>
    </row>
    <row r="5" spans="1:17" ht="24" customHeight="1" x14ac:dyDescent="0.3">
      <c r="A5" s="716"/>
      <c r="B5" s="717"/>
      <c r="C5" s="720" t="s">
        <v>252</v>
      </c>
      <c r="D5" s="723"/>
      <c r="E5" s="723"/>
      <c r="F5" s="723"/>
      <c r="G5" s="723"/>
      <c r="H5" s="723"/>
      <c r="I5" s="724"/>
      <c r="J5" s="725" t="s">
        <v>253</v>
      </c>
      <c r="K5" s="717"/>
      <c r="L5" s="717"/>
      <c r="M5" s="717"/>
      <c r="N5" s="717"/>
      <c r="O5" s="725" t="s">
        <v>254</v>
      </c>
      <c r="P5" s="721"/>
      <c r="Q5" s="208"/>
    </row>
    <row r="6" spans="1:17" ht="24" customHeight="1" x14ac:dyDescent="0.3">
      <c r="A6" s="716"/>
      <c r="B6" s="717"/>
      <c r="C6" s="274"/>
      <c r="D6" s="282" t="s">
        <v>255</v>
      </c>
      <c r="E6" s="282" t="s">
        <v>256</v>
      </c>
      <c r="F6" s="282" t="s">
        <v>257</v>
      </c>
      <c r="G6" s="282" t="s">
        <v>258</v>
      </c>
      <c r="H6" s="282" t="s">
        <v>259</v>
      </c>
      <c r="I6" s="282" t="s">
        <v>260</v>
      </c>
      <c r="J6" s="274"/>
      <c r="K6" s="282" t="s">
        <v>261</v>
      </c>
      <c r="L6" s="282" t="s">
        <v>262</v>
      </c>
      <c r="M6" s="282" t="s">
        <v>263</v>
      </c>
      <c r="N6" s="282" t="s">
        <v>264</v>
      </c>
      <c r="O6" s="726"/>
      <c r="P6" s="722"/>
      <c r="Q6" s="173"/>
    </row>
    <row r="7" spans="1:17" ht="24" customHeight="1" x14ac:dyDescent="0.3">
      <c r="A7" s="209" t="s">
        <v>42</v>
      </c>
      <c r="B7" s="508">
        <v>12</v>
      </c>
      <c r="C7" s="509">
        <v>7</v>
      </c>
      <c r="D7" s="509">
        <v>0</v>
      </c>
      <c r="E7" s="509">
        <v>7</v>
      </c>
      <c r="F7" s="509">
        <v>0</v>
      </c>
      <c r="G7" s="509">
        <v>0</v>
      </c>
      <c r="H7" s="509">
        <v>0</v>
      </c>
      <c r="I7" s="509">
        <v>0</v>
      </c>
      <c r="J7" s="509">
        <v>3</v>
      </c>
      <c r="K7" s="509">
        <v>0</v>
      </c>
      <c r="L7" s="509">
        <v>1</v>
      </c>
      <c r="M7" s="509">
        <v>2</v>
      </c>
      <c r="N7" s="509">
        <v>0</v>
      </c>
      <c r="O7" s="509">
        <v>2</v>
      </c>
      <c r="P7" s="509">
        <v>0</v>
      </c>
      <c r="Q7" s="210"/>
    </row>
    <row r="8" spans="1:17" ht="24" customHeight="1" x14ac:dyDescent="0.3">
      <c r="A8" s="209" t="s">
        <v>11</v>
      </c>
      <c r="B8" s="510">
        <v>13</v>
      </c>
      <c r="C8" s="511">
        <v>7</v>
      </c>
      <c r="D8" s="511">
        <v>0</v>
      </c>
      <c r="E8" s="511">
        <v>7</v>
      </c>
      <c r="F8" s="511">
        <v>0</v>
      </c>
      <c r="G8" s="511">
        <v>0</v>
      </c>
      <c r="H8" s="511">
        <v>0</v>
      </c>
      <c r="I8" s="511">
        <v>0</v>
      </c>
      <c r="J8" s="511">
        <v>4</v>
      </c>
      <c r="K8" s="511">
        <v>1</v>
      </c>
      <c r="L8" s="511">
        <v>1</v>
      </c>
      <c r="M8" s="511">
        <v>2</v>
      </c>
      <c r="N8" s="511">
        <v>0</v>
      </c>
      <c r="O8" s="511">
        <v>2</v>
      </c>
      <c r="P8" s="511">
        <v>0</v>
      </c>
      <c r="Q8" s="210"/>
    </row>
    <row r="9" spans="1:17" ht="24" customHeight="1" x14ac:dyDescent="0.3">
      <c r="A9" s="209" t="s">
        <v>13</v>
      </c>
      <c r="B9" s="512">
        <v>13</v>
      </c>
      <c r="C9" s="513">
        <v>7</v>
      </c>
      <c r="D9" s="513">
        <v>0</v>
      </c>
      <c r="E9" s="513">
        <v>7</v>
      </c>
      <c r="F9" s="513">
        <v>0</v>
      </c>
      <c r="G9" s="513">
        <v>0</v>
      </c>
      <c r="H9" s="513">
        <v>0</v>
      </c>
      <c r="I9" s="513">
        <v>0</v>
      </c>
      <c r="J9" s="513">
        <v>4</v>
      </c>
      <c r="K9" s="513">
        <v>1</v>
      </c>
      <c r="L9" s="513">
        <v>1</v>
      </c>
      <c r="M9" s="513">
        <v>2</v>
      </c>
      <c r="N9" s="513">
        <v>0</v>
      </c>
      <c r="O9" s="513">
        <v>2</v>
      </c>
      <c r="P9" s="514">
        <v>0</v>
      </c>
      <c r="Q9" s="210"/>
    </row>
    <row r="10" spans="1:17" ht="24" customHeight="1" x14ac:dyDescent="0.3">
      <c r="A10" s="209" t="s">
        <v>168</v>
      </c>
      <c r="B10" s="515">
        <v>13</v>
      </c>
      <c r="C10" s="516">
        <v>7</v>
      </c>
      <c r="D10" s="516">
        <v>0</v>
      </c>
      <c r="E10" s="516">
        <v>7</v>
      </c>
      <c r="F10" s="516">
        <v>0</v>
      </c>
      <c r="G10" s="516">
        <v>0</v>
      </c>
      <c r="H10" s="516">
        <v>0</v>
      </c>
      <c r="I10" s="516">
        <v>0</v>
      </c>
      <c r="J10" s="516">
        <v>4</v>
      </c>
      <c r="K10" s="516">
        <v>1</v>
      </c>
      <c r="L10" s="516">
        <v>1</v>
      </c>
      <c r="M10" s="516">
        <v>2</v>
      </c>
      <c r="N10" s="516">
        <v>0</v>
      </c>
      <c r="O10" s="516">
        <v>2</v>
      </c>
      <c r="P10" s="517">
        <v>0</v>
      </c>
      <c r="Q10" s="210"/>
    </row>
    <row r="11" spans="1:17" ht="24" customHeight="1" x14ac:dyDescent="0.3">
      <c r="A11" s="212" t="s">
        <v>15</v>
      </c>
      <c r="B11" s="518">
        <v>13</v>
      </c>
      <c r="C11" s="519">
        <v>7</v>
      </c>
      <c r="D11" s="519">
        <v>0</v>
      </c>
      <c r="E11" s="519">
        <v>7</v>
      </c>
      <c r="F11" s="519">
        <v>0</v>
      </c>
      <c r="G11" s="519">
        <v>0</v>
      </c>
      <c r="H11" s="519">
        <v>0</v>
      </c>
      <c r="I11" s="519">
        <v>0</v>
      </c>
      <c r="J11" s="519">
        <v>4</v>
      </c>
      <c r="K11" s="519">
        <v>1</v>
      </c>
      <c r="L11" s="519">
        <v>1</v>
      </c>
      <c r="M11" s="519">
        <v>2</v>
      </c>
      <c r="N11" s="519">
        <v>0</v>
      </c>
      <c r="O11" s="519">
        <v>2</v>
      </c>
      <c r="P11" s="520">
        <v>0</v>
      </c>
      <c r="Q11" s="211"/>
    </row>
    <row r="12" spans="1:17" ht="24" customHeight="1" x14ac:dyDescent="0.3">
      <c r="A12" s="216" t="s">
        <v>16</v>
      </c>
      <c r="B12" s="213">
        <v>13</v>
      </c>
      <c r="C12" s="214">
        <v>7</v>
      </c>
      <c r="D12" s="214"/>
      <c r="E12" s="214">
        <v>7</v>
      </c>
      <c r="F12" s="214"/>
      <c r="G12" s="214"/>
      <c r="H12" s="214"/>
      <c r="I12" s="214"/>
      <c r="J12" s="214">
        <v>4</v>
      </c>
      <c r="K12" s="214">
        <v>1</v>
      </c>
      <c r="L12" s="214">
        <v>1</v>
      </c>
      <c r="M12" s="214">
        <v>2</v>
      </c>
      <c r="N12" s="214"/>
      <c r="O12" s="214">
        <v>2</v>
      </c>
      <c r="P12" s="215"/>
      <c r="Q12" s="217"/>
    </row>
    <row r="13" spans="1:17" x14ac:dyDescent="0.3">
      <c r="A13" s="29" t="s">
        <v>265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218"/>
    </row>
    <row r="14" spans="1:17" ht="19.5" x14ac:dyDescent="0.3">
      <c r="A14" s="219"/>
      <c r="B14" s="219"/>
      <c r="C14" s="220"/>
      <c r="D14" s="221"/>
      <c r="E14" s="219"/>
      <c r="F14" s="219"/>
      <c r="G14" s="219"/>
      <c r="H14" s="219"/>
      <c r="I14" s="219"/>
      <c r="J14" s="219"/>
      <c r="K14" s="219"/>
      <c r="L14" s="220"/>
      <c r="M14" s="219"/>
      <c r="N14" s="219"/>
      <c r="O14" s="219"/>
      <c r="P14" s="219"/>
      <c r="Q14" s="219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7">
    <mergeCell ref="A4:A6"/>
    <mergeCell ref="B4:B6"/>
    <mergeCell ref="C4:O4"/>
    <mergeCell ref="P4:P6"/>
    <mergeCell ref="C5:I5"/>
    <mergeCell ref="J5:N5"/>
    <mergeCell ref="O5:O6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workbookViewId="0">
      <selection activeCell="B1" sqref="B1"/>
    </sheetView>
  </sheetViews>
  <sheetFormatPr defaultRowHeight="16.5" x14ac:dyDescent="0.3"/>
  <cols>
    <col min="1" max="1" width="12.75" customWidth="1"/>
    <col min="2" max="14" width="10.625" customWidth="1"/>
    <col min="15" max="15" width="21.875" customWidth="1"/>
  </cols>
  <sheetData>
    <row r="1" spans="1:15" ht="18.75" x14ac:dyDescent="0.3">
      <c r="B1" s="453" t="s">
        <v>266</v>
      </c>
      <c r="C1" s="2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2"/>
    </row>
    <row r="2" spans="1:15" x14ac:dyDescent="0.3">
      <c r="A2" s="22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"/>
    </row>
    <row r="3" spans="1:15" x14ac:dyDescent="0.3">
      <c r="A3" s="6" t="s">
        <v>267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"/>
    </row>
    <row r="4" spans="1:15" ht="24" customHeight="1" x14ac:dyDescent="0.3">
      <c r="A4" s="729" t="s">
        <v>268</v>
      </c>
      <c r="B4" s="732" t="s">
        <v>269</v>
      </c>
      <c r="C4" s="733"/>
      <c r="D4" s="733"/>
      <c r="E4" s="734"/>
      <c r="F4" s="735" t="s">
        <v>270</v>
      </c>
      <c r="G4" s="735"/>
      <c r="H4" s="732" t="s">
        <v>271</v>
      </c>
      <c r="I4" s="736"/>
      <c r="J4" s="736"/>
      <c r="K4" s="734"/>
      <c r="L4" s="732" t="s">
        <v>272</v>
      </c>
      <c r="M4" s="736"/>
      <c r="N4" s="736"/>
      <c r="O4" s="223"/>
    </row>
    <row r="5" spans="1:15" ht="24" customHeight="1" x14ac:dyDescent="0.3">
      <c r="A5" s="730"/>
      <c r="B5" s="727" t="s">
        <v>273</v>
      </c>
      <c r="C5" s="727" t="s">
        <v>274</v>
      </c>
      <c r="D5" s="737" t="s">
        <v>275</v>
      </c>
      <c r="E5" s="224"/>
      <c r="F5" s="738" t="s">
        <v>276</v>
      </c>
      <c r="G5" s="727" t="s">
        <v>277</v>
      </c>
      <c r="H5" s="738" t="s">
        <v>278</v>
      </c>
      <c r="I5" s="738" t="s">
        <v>375</v>
      </c>
      <c r="J5" s="629" t="s">
        <v>279</v>
      </c>
      <c r="K5" s="738" t="s">
        <v>280</v>
      </c>
      <c r="L5" s="727" t="s">
        <v>281</v>
      </c>
      <c r="M5" s="727" t="s">
        <v>282</v>
      </c>
      <c r="N5" s="737" t="s">
        <v>283</v>
      </c>
      <c r="O5" s="223"/>
    </row>
    <row r="6" spans="1:15" ht="24" customHeight="1" x14ac:dyDescent="0.3">
      <c r="A6" s="731"/>
      <c r="B6" s="728"/>
      <c r="C6" s="728"/>
      <c r="D6" s="728"/>
      <c r="E6" s="225" t="s">
        <v>284</v>
      </c>
      <c r="F6" s="728"/>
      <c r="G6" s="728"/>
      <c r="H6" s="728"/>
      <c r="I6" s="728"/>
      <c r="J6" s="653"/>
      <c r="K6" s="728"/>
      <c r="L6" s="728"/>
      <c r="M6" s="728"/>
      <c r="N6" s="739"/>
      <c r="O6" s="223"/>
    </row>
    <row r="7" spans="1:15" ht="24" customHeight="1" x14ac:dyDescent="0.3">
      <c r="A7" s="107" t="s">
        <v>42</v>
      </c>
      <c r="B7" s="408">
        <v>3</v>
      </c>
      <c r="C7" s="409">
        <v>2</v>
      </c>
      <c r="D7" s="409">
        <v>7</v>
      </c>
      <c r="E7" s="409">
        <v>35</v>
      </c>
      <c r="F7" s="409">
        <v>1</v>
      </c>
      <c r="G7" s="409">
        <v>0</v>
      </c>
      <c r="H7" s="409">
        <v>0</v>
      </c>
      <c r="I7" s="409">
        <v>2</v>
      </c>
      <c r="J7" s="464">
        <v>3</v>
      </c>
      <c r="K7" s="464">
        <v>2</v>
      </c>
      <c r="L7" s="464">
        <v>1</v>
      </c>
      <c r="M7" s="409">
        <v>0</v>
      </c>
      <c r="N7" s="409">
        <v>0</v>
      </c>
      <c r="O7" s="2"/>
    </row>
    <row r="8" spans="1:15" ht="24" customHeight="1" x14ac:dyDescent="0.3">
      <c r="A8" s="107" t="s">
        <v>11</v>
      </c>
      <c r="B8" s="410">
        <v>3</v>
      </c>
      <c r="C8" s="411">
        <v>2</v>
      </c>
      <c r="D8" s="411">
        <v>8</v>
      </c>
      <c r="E8" s="411">
        <v>41</v>
      </c>
      <c r="F8" s="411">
        <v>1</v>
      </c>
      <c r="G8" s="411">
        <v>1</v>
      </c>
      <c r="H8" s="411">
        <v>0</v>
      </c>
      <c r="I8" s="411">
        <v>1</v>
      </c>
      <c r="J8" s="521">
        <v>3</v>
      </c>
      <c r="K8" s="521">
        <v>2</v>
      </c>
      <c r="L8" s="521">
        <v>1</v>
      </c>
      <c r="M8" s="411">
        <v>0</v>
      </c>
      <c r="N8" s="411">
        <v>0</v>
      </c>
      <c r="O8" s="2"/>
    </row>
    <row r="9" spans="1:15" ht="24" customHeight="1" x14ac:dyDescent="0.3">
      <c r="A9" s="107" t="s">
        <v>167</v>
      </c>
      <c r="B9" s="522">
        <v>3</v>
      </c>
      <c r="C9" s="338">
        <v>2</v>
      </c>
      <c r="D9" s="523">
        <v>8</v>
      </c>
      <c r="E9" s="523">
        <v>41</v>
      </c>
      <c r="F9" s="338">
        <v>1</v>
      </c>
      <c r="G9" s="338">
        <v>1</v>
      </c>
      <c r="H9" s="338">
        <v>0</v>
      </c>
      <c r="I9" s="338">
        <v>1</v>
      </c>
      <c r="J9" s="338">
        <v>3</v>
      </c>
      <c r="K9" s="338">
        <v>2</v>
      </c>
      <c r="L9" s="338">
        <v>1</v>
      </c>
      <c r="M9" s="338">
        <v>0</v>
      </c>
      <c r="N9" s="338">
        <v>0</v>
      </c>
      <c r="O9" s="2"/>
    </row>
    <row r="10" spans="1:15" ht="24" customHeight="1" x14ac:dyDescent="0.3">
      <c r="A10" s="107" t="s">
        <v>168</v>
      </c>
      <c r="B10" s="524">
        <v>3</v>
      </c>
      <c r="C10" s="345">
        <v>1</v>
      </c>
      <c r="D10" s="525">
        <v>6</v>
      </c>
      <c r="E10" s="525">
        <v>31</v>
      </c>
      <c r="F10" s="345">
        <v>1</v>
      </c>
      <c r="G10" s="345">
        <v>1</v>
      </c>
      <c r="H10" s="345">
        <v>0</v>
      </c>
      <c r="I10" s="345">
        <v>1</v>
      </c>
      <c r="J10" s="345">
        <v>3</v>
      </c>
      <c r="K10" s="345">
        <v>2</v>
      </c>
      <c r="L10" s="345">
        <v>1</v>
      </c>
      <c r="M10" s="345">
        <v>0</v>
      </c>
      <c r="N10" s="345">
        <v>0</v>
      </c>
      <c r="O10" s="2"/>
    </row>
    <row r="11" spans="1:15" ht="24" customHeight="1" x14ac:dyDescent="0.3">
      <c r="A11" s="226" t="s">
        <v>15</v>
      </c>
      <c r="B11" s="526">
        <v>3</v>
      </c>
      <c r="C11" s="527">
        <v>1</v>
      </c>
      <c r="D11" s="528">
        <v>4</v>
      </c>
      <c r="E11" s="528">
        <v>29</v>
      </c>
      <c r="F11" s="527">
        <v>1</v>
      </c>
      <c r="G11" s="527">
        <v>3</v>
      </c>
      <c r="H11" s="527">
        <v>0</v>
      </c>
      <c r="I11" s="527">
        <v>2</v>
      </c>
      <c r="J11" s="527">
        <v>3</v>
      </c>
      <c r="K11" s="527">
        <v>2</v>
      </c>
      <c r="L11" s="527">
        <v>1</v>
      </c>
      <c r="M11" s="527">
        <v>0</v>
      </c>
      <c r="N11" s="527">
        <v>0</v>
      </c>
      <c r="O11" s="2"/>
    </row>
    <row r="12" spans="1:15" ht="24" customHeight="1" x14ac:dyDescent="0.3">
      <c r="A12" s="226" t="s">
        <v>16</v>
      </c>
      <c r="B12" s="227">
        <v>4</v>
      </c>
      <c r="C12" s="228">
        <v>1</v>
      </c>
      <c r="D12" s="229">
        <v>4</v>
      </c>
      <c r="E12" s="229">
        <v>29</v>
      </c>
      <c r="F12" s="228">
        <v>1</v>
      </c>
      <c r="G12" s="228">
        <v>4</v>
      </c>
      <c r="H12" s="228"/>
      <c r="I12" s="228">
        <v>2</v>
      </c>
      <c r="J12" s="228">
        <v>3</v>
      </c>
      <c r="K12" s="228">
        <v>1</v>
      </c>
      <c r="L12" s="228">
        <v>1</v>
      </c>
      <c r="M12" s="228"/>
      <c r="N12" s="228"/>
      <c r="O12" s="2"/>
    </row>
    <row r="13" spans="1:15" x14ac:dyDescent="0.3">
      <c r="A13" s="29" t="s">
        <v>285</v>
      </c>
      <c r="B13" s="173"/>
      <c r="C13" s="173"/>
      <c r="D13" s="173"/>
      <c r="E13" s="173"/>
      <c r="F13" s="172"/>
      <c r="G13" s="172"/>
      <c r="H13" s="172"/>
      <c r="I13" s="172"/>
      <c r="J13" s="172"/>
      <c r="K13" s="172"/>
      <c r="L13" s="172"/>
      <c r="M13" s="172"/>
      <c r="N13" s="172"/>
      <c r="O13" s="7"/>
    </row>
  </sheetData>
  <mergeCells count="17">
    <mergeCell ref="L5:L6"/>
    <mergeCell ref="M5:M6"/>
    <mergeCell ref="A4:A6"/>
    <mergeCell ref="B4:E4"/>
    <mergeCell ref="F4:G4"/>
    <mergeCell ref="H4:K4"/>
    <mergeCell ref="L4:N4"/>
    <mergeCell ref="B5:B6"/>
    <mergeCell ref="C5:C6"/>
    <mergeCell ref="D5:D6"/>
    <mergeCell ref="F5:F6"/>
    <mergeCell ref="G5:G6"/>
    <mergeCell ref="N5:N6"/>
    <mergeCell ref="H5:H6"/>
    <mergeCell ref="I5:I6"/>
    <mergeCell ref="J5:J6"/>
    <mergeCell ref="K5:K6"/>
  </mergeCells>
  <phoneticPr fontId="2" type="noConversion"/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25" width="10.625" customWidth="1"/>
  </cols>
  <sheetData>
    <row r="1" spans="1:29" ht="18.75" x14ac:dyDescent="0.3">
      <c r="B1" s="453" t="s">
        <v>286</v>
      </c>
      <c r="C1" s="173"/>
      <c r="D1" s="173"/>
      <c r="E1" s="173"/>
      <c r="F1" s="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2"/>
      <c r="S1" s="173"/>
      <c r="T1" s="2"/>
      <c r="U1" s="2"/>
      <c r="V1" s="2"/>
      <c r="W1" s="2"/>
      <c r="X1" s="185"/>
      <c r="Y1" s="2"/>
      <c r="Z1" s="2"/>
      <c r="AA1" s="2"/>
      <c r="AB1" s="2"/>
      <c r="AC1" s="2"/>
    </row>
    <row r="2" spans="1:29" ht="18.75" x14ac:dyDescent="0.3">
      <c r="A2" s="4"/>
      <c r="B2" s="173"/>
      <c r="C2" s="173"/>
      <c r="D2" s="173"/>
      <c r="E2" s="173"/>
      <c r="F2" s="2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2"/>
      <c r="S2" s="173"/>
      <c r="T2" s="2"/>
      <c r="U2" s="2"/>
      <c r="V2" s="2"/>
      <c r="W2" s="2"/>
      <c r="X2" s="185"/>
      <c r="Y2" s="2"/>
      <c r="Z2" s="2"/>
      <c r="AA2" s="2"/>
      <c r="AB2" s="2"/>
      <c r="AC2" s="2"/>
    </row>
    <row r="3" spans="1:29" ht="18.75" x14ac:dyDescent="0.3">
      <c r="A3" s="4" t="s">
        <v>287</v>
      </c>
      <c r="B3" s="173"/>
      <c r="C3" s="173"/>
      <c r="D3" s="173"/>
      <c r="E3" s="173"/>
      <c r="F3" s="2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2"/>
      <c r="S3" s="173"/>
      <c r="T3" s="2"/>
      <c r="U3" s="2"/>
      <c r="V3" s="2"/>
      <c r="W3" s="2"/>
      <c r="X3" s="185"/>
      <c r="Y3" s="2"/>
      <c r="Z3" s="2"/>
      <c r="AA3" s="2"/>
      <c r="AB3" s="2"/>
      <c r="AC3" s="2"/>
    </row>
    <row r="4" spans="1:29" ht="18.75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230"/>
      <c r="L4" s="173"/>
      <c r="M4" s="173"/>
      <c r="N4" s="173"/>
      <c r="O4" s="173"/>
      <c r="P4" s="173"/>
      <c r="Q4" s="173"/>
      <c r="R4" s="2"/>
      <c r="S4" s="173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3">
      <c r="A5" s="6" t="s">
        <v>288</v>
      </c>
      <c r="B5" s="6"/>
      <c r="C5" s="6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2"/>
      <c r="S5" s="173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 customHeight="1" x14ac:dyDescent="0.3">
      <c r="A6" s="629" t="s">
        <v>289</v>
      </c>
      <c r="B6" s="743" t="s">
        <v>290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52" t="s">
        <v>207</v>
      </c>
      <c r="Z6" s="231"/>
      <c r="AA6" s="231"/>
      <c r="AB6" s="231"/>
      <c r="AC6" s="231"/>
    </row>
    <row r="7" spans="1:29" ht="24" customHeight="1" x14ac:dyDescent="0.3">
      <c r="A7" s="742"/>
      <c r="B7" s="629" t="s">
        <v>291</v>
      </c>
      <c r="C7" s="646" t="s">
        <v>292</v>
      </c>
      <c r="D7" s="646" t="s">
        <v>293</v>
      </c>
      <c r="E7" s="646" t="s">
        <v>294</v>
      </c>
      <c r="F7" s="646" t="s">
        <v>295</v>
      </c>
      <c r="G7" s="629" t="s">
        <v>296</v>
      </c>
      <c r="H7" s="646" t="s">
        <v>297</v>
      </c>
      <c r="I7" s="646" t="s">
        <v>298</v>
      </c>
      <c r="J7" s="629" t="s">
        <v>299</v>
      </c>
      <c r="K7" s="648" t="s">
        <v>300</v>
      </c>
      <c r="L7" s="756"/>
      <c r="M7" s="630"/>
      <c r="N7" s="646" t="s">
        <v>301</v>
      </c>
      <c r="O7" s="646" t="s">
        <v>302</v>
      </c>
      <c r="P7" s="646" t="s">
        <v>303</v>
      </c>
      <c r="Q7" s="646" t="s">
        <v>304</v>
      </c>
      <c r="R7" s="646" t="s">
        <v>305</v>
      </c>
      <c r="S7" s="629" t="s">
        <v>306</v>
      </c>
      <c r="T7" s="629" t="s">
        <v>307</v>
      </c>
      <c r="U7" s="646" t="s">
        <v>308</v>
      </c>
      <c r="V7" s="646" t="s">
        <v>309</v>
      </c>
      <c r="W7" s="656" t="s">
        <v>310</v>
      </c>
      <c r="X7" s="757" t="s">
        <v>311</v>
      </c>
      <c r="Y7" s="753"/>
      <c r="Z7" s="2"/>
      <c r="AA7" s="2"/>
      <c r="AB7" s="2"/>
      <c r="AC7" s="2"/>
    </row>
    <row r="8" spans="1:29" ht="24" customHeight="1" x14ac:dyDescent="0.3">
      <c r="A8" s="631"/>
      <c r="B8" s="631"/>
      <c r="C8" s="755"/>
      <c r="D8" s="745"/>
      <c r="E8" s="745"/>
      <c r="F8" s="745"/>
      <c r="G8" s="631"/>
      <c r="H8" s="745"/>
      <c r="I8" s="745"/>
      <c r="J8" s="631"/>
      <c r="K8" s="293" t="s">
        <v>312</v>
      </c>
      <c r="L8" s="280" t="s">
        <v>313</v>
      </c>
      <c r="M8" s="201" t="s">
        <v>314</v>
      </c>
      <c r="N8" s="745"/>
      <c r="O8" s="745"/>
      <c r="P8" s="745"/>
      <c r="Q8" s="745"/>
      <c r="R8" s="745"/>
      <c r="S8" s="631"/>
      <c r="T8" s="631"/>
      <c r="U8" s="745"/>
      <c r="V8" s="745"/>
      <c r="W8" s="657"/>
      <c r="X8" s="758"/>
      <c r="Y8" s="754"/>
      <c r="Z8" s="2"/>
      <c r="AA8" s="2"/>
      <c r="AB8" s="2"/>
      <c r="AC8" s="2"/>
    </row>
    <row r="9" spans="1:29" ht="24" customHeight="1" x14ac:dyDescent="0.3">
      <c r="A9" s="107" t="s">
        <v>42</v>
      </c>
      <c r="B9" s="494">
        <v>68</v>
      </c>
      <c r="C9" s="495">
        <v>1</v>
      </c>
      <c r="D9" s="495">
        <v>4</v>
      </c>
      <c r="E9" s="495">
        <v>0</v>
      </c>
      <c r="F9" s="495">
        <v>2</v>
      </c>
      <c r="G9" s="495">
        <v>0</v>
      </c>
      <c r="H9" s="495">
        <v>2</v>
      </c>
      <c r="I9" s="495">
        <v>1</v>
      </c>
      <c r="J9" s="495">
        <v>50</v>
      </c>
      <c r="K9" s="495">
        <v>2</v>
      </c>
      <c r="L9" s="495">
        <v>3</v>
      </c>
      <c r="M9" s="495">
        <v>0</v>
      </c>
      <c r="N9" s="495">
        <v>1</v>
      </c>
      <c r="O9" s="495">
        <v>1</v>
      </c>
      <c r="P9" s="495">
        <v>0</v>
      </c>
      <c r="Q9" s="495">
        <v>0</v>
      </c>
      <c r="R9" s="495">
        <v>0</v>
      </c>
      <c r="S9" s="495">
        <v>0</v>
      </c>
      <c r="T9" s="495">
        <v>0</v>
      </c>
      <c r="U9" s="495">
        <v>0</v>
      </c>
      <c r="V9" s="399">
        <v>1</v>
      </c>
      <c r="W9" s="495">
        <v>0</v>
      </c>
      <c r="X9" s="495">
        <v>0</v>
      </c>
      <c r="Y9" s="529" t="s">
        <v>43</v>
      </c>
      <c r="Z9" s="14"/>
      <c r="AA9" s="14"/>
      <c r="AB9" s="14"/>
      <c r="AC9" s="202"/>
    </row>
    <row r="10" spans="1:29" ht="24" customHeight="1" x14ac:dyDescent="0.3">
      <c r="A10" s="107" t="s">
        <v>11</v>
      </c>
      <c r="B10" s="496">
        <v>70</v>
      </c>
      <c r="C10" s="497">
        <v>1</v>
      </c>
      <c r="D10" s="497">
        <v>5</v>
      </c>
      <c r="E10" s="497">
        <v>0</v>
      </c>
      <c r="F10" s="497">
        <v>2</v>
      </c>
      <c r="G10" s="497">
        <v>0</v>
      </c>
      <c r="H10" s="497">
        <v>2</v>
      </c>
      <c r="I10" s="497">
        <v>1</v>
      </c>
      <c r="J10" s="497">
        <v>50</v>
      </c>
      <c r="K10" s="497">
        <v>2</v>
      </c>
      <c r="L10" s="497">
        <v>3</v>
      </c>
      <c r="M10" s="497">
        <v>0</v>
      </c>
      <c r="N10" s="497">
        <v>1</v>
      </c>
      <c r="O10" s="497">
        <v>1</v>
      </c>
      <c r="P10" s="497">
        <v>0</v>
      </c>
      <c r="Q10" s="497">
        <v>0</v>
      </c>
      <c r="R10" s="497">
        <v>0</v>
      </c>
      <c r="S10" s="497">
        <v>0</v>
      </c>
      <c r="T10" s="497">
        <v>0</v>
      </c>
      <c r="U10" s="497">
        <v>0</v>
      </c>
      <c r="V10" s="401">
        <v>1</v>
      </c>
      <c r="W10" s="497">
        <v>0</v>
      </c>
      <c r="X10" s="497">
        <v>0</v>
      </c>
      <c r="Y10" s="530">
        <v>1</v>
      </c>
      <c r="Z10" s="14"/>
      <c r="AA10" s="14"/>
      <c r="AB10" s="14"/>
      <c r="AC10" s="202"/>
    </row>
    <row r="11" spans="1:29" ht="24" customHeight="1" x14ac:dyDescent="0.3">
      <c r="A11" s="107" t="s">
        <v>13</v>
      </c>
      <c r="B11" s="531">
        <v>92</v>
      </c>
      <c r="C11" s="338">
        <v>1</v>
      </c>
      <c r="D11" s="338">
        <v>5</v>
      </c>
      <c r="E11" s="338">
        <v>0</v>
      </c>
      <c r="F11" s="338">
        <v>2</v>
      </c>
      <c r="G11" s="338">
        <v>0</v>
      </c>
      <c r="H11" s="338">
        <v>3</v>
      </c>
      <c r="I11" s="338">
        <v>1</v>
      </c>
      <c r="J11" s="338">
        <v>71</v>
      </c>
      <c r="K11" s="532">
        <v>2</v>
      </c>
      <c r="L11" s="532">
        <v>3</v>
      </c>
      <c r="M11" s="338">
        <v>0</v>
      </c>
      <c r="N11" s="338">
        <v>1</v>
      </c>
      <c r="O11" s="338">
        <v>1</v>
      </c>
      <c r="P11" s="338">
        <v>0</v>
      </c>
      <c r="Q11" s="338">
        <v>0</v>
      </c>
      <c r="R11" s="338">
        <v>0</v>
      </c>
      <c r="S11" s="338">
        <v>0</v>
      </c>
      <c r="T11" s="338">
        <v>0</v>
      </c>
      <c r="U11" s="338">
        <v>0</v>
      </c>
      <c r="V11" s="338">
        <v>1</v>
      </c>
      <c r="W11" s="338">
        <v>0</v>
      </c>
      <c r="X11" s="338">
        <v>0</v>
      </c>
      <c r="Y11" s="338">
        <v>1</v>
      </c>
      <c r="Z11" s="14"/>
      <c r="AA11" s="14"/>
      <c r="AB11" s="14"/>
      <c r="AC11" s="202"/>
    </row>
    <row r="12" spans="1:29" ht="24" customHeight="1" x14ac:dyDescent="0.3">
      <c r="A12" s="107" t="s">
        <v>168</v>
      </c>
      <c r="B12" s="533">
        <v>94</v>
      </c>
      <c r="C12" s="345">
        <v>1</v>
      </c>
      <c r="D12" s="345">
        <v>5</v>
      </c>
      <c r="E12" s="345">
        <v>0</v>
      </c>
      <c r="F12" s="345">
        <v>2</v>
      </c>
      <c r="G12" s="345">
        <v>0</v>
      </c>
      <c r="H12" s="345">
        <v>4</v>
      </c>
      <c r="I12" s="345">
        <v>1</v>
      </c>
      <c r="J12" s="345">
        <v>71</v>
      </c>
      <c r="K12" s="534">
        <v>2</v>
      </c>
      <c r="L12" s="534">
        <v>3</v>
      </c>
      <c r="M12" s="345">
        <v>1</v>
      </c>
      <c r="N12" s="345">
        <v>1</v>
      </c>
      <c r="O12" s="345">
        <v>1</v>
      </c>
      <c r="P12" s="345">
        <v>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1</v>
      </c>
      <c r="W12" s="345">
        <v>0</v>
      </c>
      <c r="X12" s="345">
        <v>0</v>
      </c>
      <c r="Y12" s="345">
        <v>1</v>
      </c>
      <c r="Z12" s="14"/>
      <c r="AA12" s="14"/>
      <c r="AB12" s="14"/>
      <c r="AC12" s="202"/>
    </row>
    <row r="13" spans="1:29" ht="24" customHeight="1" x14ac:dyDescent="0.3">
      <c r="A13" s="226" t="s">
        <v>15</v>
      </c>
      <c r="B13" s="535">
        <v>93</v>
      </c>
      <c r="C13" s="527">
        <v>0</v>
      </c>
      <c r="D13" s="527">
        <v>5</v>
      </c>
      <c r="E13" s="527">
        <v>0</v>
      </c>
      <c r="F13" s="527">
        <v>2</v>
      </c>
      <c r="G13" s="527">
        <v>0</v>
      </c>
      <c r="H13" s="527">
        <v>4</v>
      </c>
      <c r="I13" s="527">
        <v>1</v>
      </c>
      <c r="J13" s="527">
        <v>71</v>
      </c>
      <c r="K13" s="536">
        <v>2</v>
      </c>
      <c r="L13" s="536">
        <v>3</v>
      </c>
      <c r="M13" s="527">
        <v>1</v>
      </c>
      <c r="N13" s="527">
        <v>1</v>
      </c>
      <c r="O13" s="527">
        <v>1</v>
      </c>
      <c r="P13" s="527">
        <v>0</v>
      </c>
      <c r="Q13" s="527">
        <v>0</v>
      </c>
      <c r="R13" s="527">
        <v>0</v>
      </c>
      <c r="S13" s="527">
        <v>0</v>
      </c>
      <c r="T13" s="527">
        <v>0</v>
      </c>
      <c r="U13" s="527">
        <v>0</v>
      </c>
      <c r="V13" s="527">
        <v>1</v>
      </c>
      <c r="W13" s="527">
        <v>0</v>
      </c>
      <c r="X13" s="527">
        <v>0</v>
      </c>
      <c r="Y13" s="527">
        <v>1</v>
      </c>
      <c r="Z13" s="14"/>
      <c r="AA13" s="14"/>
      <c r="AB13" s="14"/>
      <c r="AC13" s="202"/>
    </row>
    <row r="14" spans="1:29" ht="24" customHeight="1" x14ac:dyDescent="0.3">
      <c r="A14" s="226" t="s">
        <v>16</v>
      </c>
      <c r="B14" s="542">
        <f t="shared" ref="B14" si="0">SUM(C14:Y14)</f>
        <v>101</v>
      </c>
      <c r="C14" s="543">
        <v>0</v>
      </c>
      <c r="D14" s="543">
        <v>6</v>
      </c>
      <c r="E14" s="543">
        <v>0</v>
      </c>
      <c r="F14" s="543">
        <v>4</v>
      </c>
      <c r="G14" s="543">
        <v>0</v>
      </c>
      <c r="H14" s="543">
        <v>5</v>
      </c>
      <c r="I14" s="543">
        <v>1</v>
      </c>
      <c r="J14" s="543">
        <v>74</v>
      </c>
      <c r="K14" s="544">
        <v>2</v>
      </c>
      <c r="L14" s="544">
        <v>3</v>
      </c>
      <c r="M14" s="543">
        <v>1</v>
      </c>
      <c r="N14" s="543">
        <v>1</v>
      </c>
      <c r="O14" s="543">
        <v>1</v>
      </c>
      <c r="P14" s="543">
        <v>0</v>
      </c>
      <c r="Q14" s="543">
        <v>0</v>
      </c>
      <c r="R14" s="543">
        <v>0</v>
      </c>
      <c r="S14" s="543">
        <v>0</v>
      </c>
      <c r="T14" s="543">
        <v>0</v>
      </c>
      <c r="U14" s="543">
        <v>0</v>
      </c>
      <c r="V14" s="543">
        <v>1</v>
      </c>
      <c r="W14" s="543">
        <v>0</v>
      </c>
      <c r="X14" s="543">
        <v>0</v>
      </c>
      <c r="Y14" s="545">
        <v>2</v>
      </c>
      <c r="Z14" s="2"/>
      <c r="AA14" s="2"/>
      <c r="AB14" s="2"/>
      <c r="AC14" s="30"/>
    </row>
    <row r="15" spans="1:29" x14ac:dyDescent="0.3">
      <c r="A15" s="232" t="s">
        <v>315</v>
      </c>
      <c r="B15" s="233"/>
      <c r="C15" s="234"/>
      <c r="D15" s="234"/>
      <c r="E15" s="234"/>
      <c r="F15" s="234"/>
      <c r="G15" s="234"/>
      <c r="H15" s="234"/>
      <c r="I15" s="234"/>
      <c r="J15" s="234"/>
      <c r="K15" s="235"/>
      <c r="L15" s="235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14"/>
      <c r="AA15" s="2"/>
      <c r="AB15" s="2"/>
      <c r="AC15" s="2"/>
    </row>
    <row r="16" spans="1:29" x14ac:dyDescent="0.3">
      <c r="A16" s="232" t="s">
        <v>316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3">
      <c r="A17" s="2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3">
      <c r="A18" s="23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3">
      <c r="A19" s="4" t="s">
        <v>317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75" x14ac:dyDescent="0.3">
      <c r="A20" s="74"/>
      <c r="B20" s="74"/>
      <c r="C20" s="74"/>
      <c r="D20" s="75"/>
      <c r="E20" s="75"/>
      <c r="F20" s="236"/>
      <c r="G20" s="74"/>
      <c r="H20" s="74"/>
      <c r="I20" s="75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ht="15.75" customHeight="1" x14ac:dyDescent="0.3">
      <c r="A21" s="6" t="s">
        <v>288</v>
      </c>
      <c r="B21" s="6"/>
      <c r="C21" s="6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2"/>
      <c r="S21" s="173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 customHeight="1" x14ac:dyDescent="0.3">
      <c r="A22" s="724" t="s">
        <v>1</v>
      </c>
      <c r="B22" s="740" t="s">
        <v>291</v>
      </c>
      <c r="C22" s="749" t="s">
        <v>318</v>
      </c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1"/>
      <c r="Q22" s="749" t="s">
        <v>319</v>
      </c>
      <c r="R22" s="750"/>
      <c r="S22" s="750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 customHeight="1" x14ac:dyDescent="0.3">
      <c r="A23" s="746"/>
      <c r="B23" s="748"/>
      <c r="C23" s="740" t="s">
        <v>308</v>
      </c>
      <c r="D23" s="740" t="s">
        <v>320</v>
      </c>
      <c r="E23" s="740" t="s">
        <v>321</v>
      </c>
      <c r="F23" s="740" t="s">
        <v>309</v>
      </c>
      <c r="G23" s="740" t="s">
        <v>305</v>
      </c>
      <c r="H23" s="725" t="s">
        <v>322</v>
      </c>
      <c r="I23" s="725" t="s">
        <v>301</v>
      </c>
      <c r="J23" s="725" t="s">
        <v>323</v>
      </c>
      <c r="K23" s="725" t="s">
        <v>324</v>
      </c>
      <c r="L23" s="725" t="s">
        <v>325</v>
      </c>
      <c r="M23" s="725" t="s">
        <v>326</v>
      </c>
      <c r="N23" s="725" t="s">
        <v>327</v>
      </c>
      <c r="O23" s="725" t="s">
        <v>328</v>
      </c>
      <c r="P23" s="725" t="s">
        <v>329</v>
      </c>
      <c r="Q23" s="740" t="s">
        <v>330</v>
      </c>
      <c r="R23" s="740" t="s">
        <v>331</v>
      </c>
      <c r="S23" s="720" t="s">
        <v>332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" customHeight="1" x14ac:dyDescent="0.3">
      <c r="A24" s="747"/>
      <c r="B24" s="741"/>
      <c r="C24" s="741"/>
      <c r="D24" s="741"/>
      <c r="E24" s="741"/>
      <c r="F24" s="741"/>
      <c r="G24" s="741"/>
      <c r="H24" s="726"/>
      <c r="I24" s="726"/>
      <c r="J24" s="726"/>
      <c r="K24" s="726"/>
      <c r="L24" s="726"/>
      <c r="M24" s="726"/>
      <c r="N24" s="726"/>
      <c r="O24" s="726"/>
      <c r="P24" s="726"/>
      <c r="Q24" s="741"/>
      <c r="R24" s="741"/>
      <c r="S24" s="72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4" customHeight="1" x14ac:dyDescent="0.3">
      <c r="A25" s="237" t="s">
        <v>42</v>
      </c>
      <c r="B25" s="408">
        <v>491</v>
      </c>
      <c r="C25" s="409">
        <v>0</v>
      </c>
      <c r="D25" s="409">
        <v>0</v>
      </c>
      <c r="E25" s="409">
        <v>0</v>
      </c>
      <c r="F25" s="409">
        <v>0</v>
      </c>
      <c r="G25" s="409">
        <v>0</v>
      </c>
      <c r="H25" s="409">
        <v>2</v>
      </c>
      <c r="I25" s="409">
        <v>2</v>
      </c>
      <c r="J25" s="409">
        <v>158</v>
      </c>
      <c r="K25" s="409">
        <v>90</v>
      </c>
      <c r="L25" s="409">
        <v>68</v>
      </c>
      <c r="M25" s="409">
        <v>154</v>
      </c>
      <c r="N25" s="409">
        <v>1</v>
      </c>
      <c r="O25" s="409">
        <v>0</v>
      </c>
      <c r="P25" s="409">
        <v>16</v>
      </c>
      <c r="Q25" s="409">
        <v>0</v>
      </c>
      <c r="R25" s="409">
        <v>0</v>
      </c>
      <c r="S25" s="409">
        <v>0</v>
      </c>
      <c r="T25" s="202"/>
      <c r="U25" s="202"/>
      <c r="V25" s="202"/>
      <c r="W25" s="202"/>
      <c r="X25" s="202"/>
      <c r="Y25" s="202"/>
      <c r="Z25" s="202"/>
      <c r="AA25" s="202"/>
      <c r="AB25" s="202"/>
      <c r="AC25" s="202"/>
    </row>
    <row r="26" spans="1:29" ht="24" customHeight="1" x14ac:dyDescent="0.3">
      <c r="A26" s="237" t="s">
        <v>11</v>
      </c>
      <c r="B26" s="410">
        <v>437</v>
      </c>
      <c r="C26" s="411">
        <v>0</v>
      </c>
      <c r="D26" s="411">
        <v>0</v>
      </c>
      <c r="E26" s="411">
        <v>0</v>
      </c>
      <c r="F26" s="411">
        <v>0</v>
      </c>
      <c r="G26" s="411">
        <v>0</v>
      </c>
      <c r="H26" s="411">
        <v>3</v>
      </c>
      <c r="I26" s="411">
        <v>2</v>
      </c>
      <c r="J26" s="411">
        <v>146</v>
      </c>
      <c r="K26" s="411">
        <v>83</v>
      </c>
      <c r="L26" s="411">
        <v>59</v>
      </c>
      <c r="M26" s="411">
        <v>128</v>
      </c>
      <c r="N26" s="411">
        <v>1</v>
      </c>
      <c r="O26" s="411">
        <v>0</v>
      </c>
      <c r="P26" s="411">
        <v>15</v>
      </c>
      <c r="Q26" s="411">
        <v>0</v>
      </c>
      <c r="R26" s="411">
        <v>0</v>
      </c>
      <c r="S26" s="411">
        <v>0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</row>
    <row r="27" spans="1:29" ht="24" customHeight="1" x14ac:dyDescent="0.3">
      <c r="A27" s="237" t="s">
        <v>13</v>
      </c>
      <c r="B27" s="537">
        <v>434</v>
      </c>
      <c r="C27" s="338">
        <v>0</v>
      </c>
      <c r="D27" s="338">
        <v>0</v>
      </c>
      <c r="E27" s="338">
        <v>0</v>
      </c>
      <c r="F27" s="338">
        <v>0</v>
      </c>
      <c r="G27" s="338">
        <v>0</v>
      </c>
      <c r="H27" s="338">
        <v>4</v>
      </c>
      <c r="I27" s="338">
        <v>1</v>
      </c>
      <c r="J27" s="338">
        <v>151</v>
      </c>
      <c r="K27" s="338">
        <v>84</v>
      </c>
      <c r="L27" s="338">
        <v>58</v>
      </c>
      <c r="M27" s="338">
        <v>121</v>
      </c>
      <c r="N27" s="338">
        <v>1</v>
      </c>
      <c r="O27" s="338">
        <v>0</v>
      </c>
      <c r="P27" s="338">
        <v>14</v>
      </c>
      <c r="Q27" s="338">
        <v>0</v>
      </c>
      <c r="R27" s="338">
        <v>0</v>
      </c>
      <c r="S27" s="338">
        <v>0</v>
      </c>
      <c r="T27" s="202"/>
      <c r="U27" s="202"/>
      <c r="V27" s="202"/>
      <c r="W27" s="202"/>
      <c r="X27" s="202"/>
      <c r="Y27" s="202"/>
      <c r="Z27" s="202"/>
      <c r="AA27" s="202"/>
      <c r="AB27" s="202"/>
      <c r="AC27" s="202"/>
    </row>
    <row r="28" spans="1:29" ht="24" customHeight="1" x14ac:dyDescent="0.3">
      <c r="A28" s="237" t="s">
        <v>168</v>
      </c>
      <c r="B28" s="538">
        <v>401</v>
      </c>
      <c r="C28" s="345">
        <v>0</v>
      </c>
      <c r="D28" s="345">
        <v>0</v>
      </c>
      <c r="E28" s="345">
        <v>0</v>
      </c>
      <c r="F28" s="345">
        <v>0</v>
      </c>
      <c r="G28" s="345">
        <v>0</v>
      </c>
      <c r="H28" s="345">
        <v>3</v>
      </c>
      <c r="I28" s="345">
        <v>1</v>
      </c>
      <c r="J28" s="345">
        <v>151</v>
      </c>
      <c r="K28" s="345">
        <v>82</v>
      </c>
      <c r="L28" s="345">
        <v>54</v>
      </c>
      <c r="M28" s="345">
        <v>96</v>
      </c>
      <c r="N28" s="345">
        <v>1</v>
      </c>
      <c r="O28" s="345">
        <v>0</v>
      </c>
      <c r="P28" s="345">
        <v>13</v>
      </c>
      <c r="Q28" s="345">
        <v>0</v>
      </c>
      <c r="R28" s="345">
        <v>0</v>
      </c>
      <c r="S28" s="345">
        <v>0</v>
      </c>
      <c r="T28" s="202"/>
      <c r="U28" s="202"/>
      <c r="V28" s="202"/>
      <c r="W28" s="202"/>
      <c r="X28" s="202"/>
      <c r="Y28" s="202"/>
      <c r="Z28" s="202"/>
      <c r="AA28" s="202"/>
      <c r="AB28" s="202"/>
      <c r="AC28" s="202"/>
    </row>
    <row r="29" spans="1:29" ht="24" customHeight="1" x14ac:dyDescent="0.3">
      <c r="A29" s="238" t="s">
        <v>15</v>
      </c>
      <c r="B29" s="539">
        <v>423</v>
      </c>
      <c r="C29" s="527">
        <v>0</v>
      </c>
      <c r="D29" s="527">
        <v>0</v>
      </c>
      <c r="E29" s="527">
        <v>0</v>
      </c>
      <c r="F29" s="527">
        <v>0</v>
      </c>
      <c r="G29" s="527">
        <v>0</v>
      </c>
      <c r="H29" s="527">
        <v>4</v>
      </c>
      <c r="I29" s="527">
        <v>1</v>
      </c>
      <c r="J29" s="527">
        <v>155</v>
      </c>
      <c r="K29" s="527">
        <v>87</v>
      </c>
      <c r="L29" s="527">
        <v>61</v>
      </c>
      <c r="M29" s="527">
        <v>100</v>
      </c>
      <c r="N29" s="527">
        <v>1</v>
      </c>
      <c r="O29" s="527">
        <v>0</v>
      </c>
      <c r="P29" s="527">
        <v>14</v>
      </c>
      <c r="Q29" s="527">
        <v>0</v>
      </c>
      <c r="R29" s="527">
        <v>0</v>
      </c>
      <c r="S29" s="527">
        <v>0</v>
      </c>
      <c r="T29" s="202"/>
      <c r="U29" s="202"/>
      <c r="V29" s="202"/>
      <c r="W29" s="202"/>
      <c r="X29" s="202"/>
      <c r="Y29" s="202"/>
      <c r="Z29" s="202"/>
      <c r="AA29" s="202"/>
      <c r="AB29" s="202"/>
      <c r="AC29" s="202"/>
    </row>
    <row r="30" spans="1:29" ht="24" customHeight="1" x14ac:dyDescent="0.3">
      <c r="A30" s="238" t="s">
        <v>16</v>
      </c>
      <c r="B30" s="542">
        <f t="shared" ref="B30" si="1">SUM(C30:S30)</f>
        <v>431</v>
      </c>
      <c r="C30" s="543">
        <v>0</v>
      </c>
      <c r="D30" s="543">
        <v>0</v>
      </c>
      <c r="E30" s="543">
        <v>0</v>
      </c>
      <c r="F30" s="543">
        <v>0</v>
      </c>
      <c r="G30" s="543">
        <v>0</v>
      </c>
      <c r="H30" s="543">
        <v>4</v>
      </c>
      <c r="I30" s="543">
        <v>1</v>
      </c>
      <c r="J30" s="543">
        <v>157</v>
      </c>
      <c r="K30" s="543">
        <v>86</v>
      </c>
      <c r="L30" s="543">
        <v>61</v>
      </c>
      <c r="M30" s="543">
        <v>107</v>
      </c>
      <c r="N30" s="543">
        <v>1</v>
      </c>
      <c r="O30" s="543">
        <v>0</v>
      </c>
      <c r="P30" s="543">
        <v>14</v>
      </c>
      <c r="Q30" s="543">
        <v>0</v>
      </c>
      <c r="R30" s="543">
        <v>0</v>
      </c>
      <c r="S30" s="543"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x14ac:dyDescent="0.3">
      <c r="A31" s="541"/>
      <c r="B31" s="5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</row>
    <row r="32" spans="1:29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mergeCells count="45">
    <mergeCell ref="O7:O8"/>
    <mergeCell ref="W7:W8"/>
    <mergeCell ref="X7:X8"/>
    <mergeCell ref="S23:S24"/>
    <mergeCell ref="M23:M24"/>
    <mergeCell ref="N23:N24"/>
    <mergeCell ref="S7:S8"/>
    <mergeCell ref="T7:T8"/>
    <mergeCell ref="Y6:Y8"/>
    <mergeCell ref="B7:B8"/>
    <mergeCell ref="C7:C8"/>
    <mergeCell ref="D7:D8"/>
    <mergeCell ref="E7:E8"/>
    <mergeCell ref="F7:F8"/>
    <mergeCell ref="G7:G8"/>
    <mergeCell ref="H7:H8"/>
    <mergeCell ref="V7:V8"/>
    <mergeCell ref="I7:I8"/>
    <mergeCell ref="J7:J8"/>
    <mergeCell ref="K7:M7"/>
    <mergeCell ref="N7:N8"/>
    <mergeCell ref="P7:P8"/>
    <mergeCell ref="Q7:Q8"/>
    <mergeCell ref="R7:R8"/>
    <mergeCell ref="A6:A8"/>
    <mergeCell ref="B6:X6"/>
    <mergeCell ref="U7:U8"/>
    <mergeCell ref="A22:A24"/>
    <mergeCell ref="B22:B24"/>
    <mergeCell ref="C22:P22"/>
    <mergeCell ref="Q22:S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O23:O24"/>
    <mergeCell ref="P23:P24"/>
    <mergeCell ref="Q23:Q24"/>
    <mergeCell ref="R23:R24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3" width="10.75" customWidth="1"/>
  </cols>
  <sheetData>
    <row r="1" spans="1:14" ht="18.75" x14ac:dyDescent="0.3">
      <c r="B1" s="561" t="s">
        <v>333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334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 x14ac:dyDescent="0.3">
      <c r="A4" s="614" t="s">
        <v>1</v>
      </c>
      <c r="B4" s="613" t="s">
        <v>335</v>
      </c>
      <c r="C4" s="613"/>
      <c r="D4" s="712" t="s">
        <v>336</v>
      </c>
      <c r="E4" s="614"/>
      <c r="F4" s="613" t="s">
        <v>337</v>
      </c>
      <c r="G4" s="613"/>
      <c r="H4" s="613" t="s">
        <v>338</v>
      </c>
      <c r="I4" s="613"/>
      <c r="J4" s="712" t="s">
        <v>339</v>
      </c>
      <c r="K4" s="713"/>
      <c r="L4" s="712" t="s">
        <v>340</v>
      </c>
      <c r="M4" s="713"/>
      <c r="N4" s="7"/>
    </row>
    <row r="5" spans="1:14" ht="24" customHeight="1" x14ac:dyDescent="0.3">
      <c r="A5" s="614"/>
      <c r="B5" s="276" t="s">
        <v>341</v>
      </c>
      <c r="C5" s="296" t="s">
        <v>342</v>
      </c>
      <c r="D5" s="276" t="s">
        <v>341</v>
      </c>
      <c r="E5" s="296" t="s">
        <v>343</v>
      </c>
      <c r="F5" s="276" t="s">
        <v>341</v>
      </c>
      <c r="G5" s="296" t="s">
        <v>344</v>
      </c>
      <c r="H5" s="276" t="s">
        <v>341</v>
      </c>
      <c r="I5" s="296" t="s">
        <v>344</v>
      </c>
      <c r="J5" s="276" t="s">
        <v>341</v>
      </c>
      <c r="K5" s="242" t="s">
        <v>344</v>
      </c>
      <c r="L5" s="276" t="s">
        <v>341</v>
      </c>
      <c r="M5" s="242" t="s">
        <v>344</v>
      </c>
      <c r="N5" s="7"/>
    </row>
    <row r="6" spans="1:14" ht="24" customHeight="1" x14ac:dyDescent="0.3">
      <c r="A6" s="243" t="s">
        <v>42</v>
      </c>
      <c r="B6" s="546">
        <v>1</v>
      </c>
      <c r="C6" s="547">
        <v>9250</v>
      </c>
      <c r="D6" s="547">
        <v>1</v>
      </c>
      <c r="E6" s="547">
        <v>1241</v>
      </c>
      <c r="F6" s="548">
        <v>0</v>
      </c>
      <c r="G6" s="548">
        <v>0</v>
      </c>
      <c r="H6" s="548">
        <v>0</v>
      </c>
      <c r="I6" s="548">
        <v>0</v>
      </c>
      <c r="J6" s="548">
        <v>0</v>
      </c>
      <c r="K6" s="548">
        <v>0</v>
      </c>
      <c r="L6" s="548">
        <v>0</v>
      </c>
      <c r="M6" s="548">
        <v>0</v>
      </c>
      <c r="N6" s="30"/>
    </row>
    <row r="7" spans="1:14" ht="24" customHeight="1" x14ac:dyDescent="0.3">
      <c r="A7" s="243" t="s">
        <v>11</v>
      </c>
      <c r="B7" s="549">
        <v>1</v>
      </c>
      <c r="C7" s="550">
        <v>9250</v>
      </c>
      <c r="D7" s="550">
        <v>1</v>
      </c>
      <c r="E7" s="550">
        <v>1241</v>
      </c>
      <c r="F7" s="551">
        <v>0</v>
      </c>
      <c r="G7" s="551">
        <v>0</v>
      </c>
      <c r="H7" s="551">
        <v>0</v>
      </c>
      <c r="I7" s="551">
        <v>0</v>
      </c>
      <c r="J7" s="551">
        <v>0</v>
      </c>
      <c r="K7" s="551">
        <v>0</v>
      </c>
      <c r="L7" s="551">
        <v>0</v>
      </c>
      <c r="M7" s="551">
        <v>0</v>
      </c>
      <c r="N7" s="30"/>
    </row>
    <row r="8" spans="1:14" ht="24" customHeight="1" x14ac:dyDescent="0.3">
      <c r="A8" s="243" t="s">
        <v>13</v>
      </c>
      <c r="B8" s="552">
        <v>1</v>
      </c>
      <c r="C8" s="553">
        <v>9250</v>
      </c>
      <c r="D8" s="553">
        <v>1</v>
      </c>
      <c r="E8" s="553">
        <v>1241</v>
      </c>
      <c r="F8" s="554">
        <v>0</v>
      </c>
      <c r="G8" s="554">
        <v>0</v>
      </c>
      <c r="H8" s="554">
        <v>0</v>
      </c>
      <c r="I8" s="554">
        <v>0</v>
      </c>
      <c r="J8" s="554">
        <v>0</v>
      </c>
      <c r="K8" s="554">
        <v>0</v>
      </c>
      <c r="L8" s="554">
        <v>0</v>
      </c>
      <c r="M8" s="554">
        <v>0</v>
      </c>
      <c r="N8" s="30"/>
    </row>
    <row r="9" spans="1:14" ht="24" customHeight="1" x14ac:dyDescent="0.3">
      <c r="A9" s="243" t="s">
        <v>168</v>
      </c>
      <c r="B9" s="403">
        <v>1</v>
      </c>
      <c r="C9" s="344">
        <v>9250</v>
      </c>
      <c r="D9" s="344">
        <v>1</v>
      </c>
      <c r="E9" s="344">
        <v>1241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0"/>
    </row>
    <row r="10" spans="1:14" ht="24" customHeight="1" x14ac:dyDescent="0.3">
      <c r="A10" s="244" t="s">
        <v>15</v>
      </c>
      <c r="B10" s="555">
        <v>1</v>
      </c>
      <c r="C10" s="556">
        <v>9250</v>
      </c>
      <c r="D10" s="557">
        <v>1</v>
      </c>
      <c r="E10" s="557">
        <v>1241</v>
      </c>
      <c r="F10" s="557">
        <v>0</v>
      </c>
      <c r="G10" s="557">
        <v>0</v>
      </c>
      <c r="H10" s="557">
        <v>0</v>
      </c>
      <c r="I10" s="557">
        <v>0</v>
      </c>
      <c r="J10" s="557">
        <v>0</v>
      </c>
      <c r="K10" s="557">
        <v>0</v>
      </c>
      <c r="L10" s="557">
        <v>0</v>
      </c>
      <c r="M10" s="557">
        <v>0</v>
      </c>
      <c r="N10" s="30"/>
    </row>
    <row r="11" spans="1:14" ht="24" customHeight="1" x14ac:dyDescent="0.3">
      <c r="A11" s="244" t="s">
        <v>16</v>
      </c>
      <c r="B11" s="558">
        <v>1</v>
      </c>
      <c r="C11" s="559">
        <v>9250</v>
      </c>
      <c r="D11" s="560">
        <v>0</v>
      </c>
      <c r="E11" s="560">
        <v>0</v>
      </c>
      <c r="F11" s="560"/>
      <c r="G11" s="560"/>
      <c r="H11" s="560"/>
      <c r="I11" s="560"/>
      <c r="J11" s="560"/>
      <c r="K11" s="560"/>
      <c r="L11" s="560"/>
      <c r="M11" s="560"/>
      <c r="N11" s="30"/>
    </row>
    <row r="12" spans="1:14" x14ac:dyDescent="0.3">
      <c r="A12" s="246" t="s">
        <v>345</v>
      </c>
      <c r="B12" s="14"/>
      <c r="C12" s="14"/>
      <c r="D12" s="14"/>
      <c r="E12" s="14"/>
      <c r="F12" s="14"/>
      <c r="G12" s="14"/>
      <c r="H12" s="14"/>
      <c r="I12" s="14"/>
      <c r="J12" s="14"/>
      <c r="K12" s="247"/>
      <c r="L12" s="14"/>
      <c r="M12" s="14"/>
      <c r="N12" s="14"/>
    </row>
    <row r="13" spans="1:14" x14ac:dyDescent="0.3">
      <c r="A13" s="246" t="s">
        <v>346</v>
      </c>
      <c r="B13" s="14"/>
      <c r="C13" s="14"/>
      <c r="D13" s="14"/>
      <c r="E13" s="14"/>
      <c r="F13" s="14"/>
      <c r="G13" s="14"/>
      <c r="H13" s="14"/>
      <c r="I13" s="14"/>
      <c r="J13" s="14"/>
      <c r="K13" s="247"/>
      <c r="L13" s="14"/>
      <c r="M13" s="14"/>
      <c r="N13" s="14"/>
    </row>
    <row r="14" spans="1:1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7">
    <mergeCell ref="L4:M4"/>
    <mergeCell ref="A4:A5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" sqref="B1"/>
    </sheetView>
  </sheetViews>
  <sheetFormatPr defaultRowHeight="16.5" x14ac:dyDescent="0.3"/>
  <cols>
    <col min="1" max="1" width="13.125" customWidth="1"/>
    <col min="2" max="10" width="10.625" customWidth="1"/>
  </cols>
  <sheetData>
    <row r="1" spans="1:11" ht="18.75" x14ac:dyDescent="0.3">
      <c r="B1" s="453" t="s">
        <v>347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6" t="s">
        <v>348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customHeight="1" x14ac:dyDescent="0.3">
      <c r="A4" s="759" t="s">
        <v>1</v>
      </c>
      <c r="B4" s="760" t="s">
        <v>349</v>
      </c>
      <c r="C4" s="602"/>
      <c r="D4" s="602"/>
      <c r="E4" s="602"/>
      <c r="F4" s="603"/>
      <c r="G4" s="760" t="s">
        <v>350</v>
      </c>
      <c r="H4" s="602"/>
      <c r="I4" s="602"/>
      <c r="J4" s="602"/>
      <c r="K4" s="2"/>
    </row>
    <row r="5" spans="1:11" ht="27.75" customHeight="1" x14ac:dyDescent="0.3">
      <c r="A5" s="759"/>
      <c r="B5" s="248" t="s">
        <v>183</v>
      </c>
      <c r="C5" s="249" t="s">
        <v>351</v>
      </c>
      <c r="D5" s="248" t="s">
        <v>352</v>
      </c>
      <c r="E5" s="248" t="s">
        <v>353</v>
      </c>
      <c r="F5" s="296" t="s">
        <v>207</v>
      </c>
      <c r="G5" s="248" t="s">
        <v>183</v>
      </c>
      <c r="H5" s="248" t="s">
        <v>354</v>
      </c>
      <c r="I5" s="250" t="s">
        <v>355</v>
      </c>
      <c r="J5" s="251" t="s">
        <v>356</v>
      </c>
      <c r="K5" s="2"/>
    </row>
    <row r="6" spans="1:11" ht="24" customHeight="1" x14ac:dyDescent="0.3">
      <c r="A6" s="252" t="s">
        <v>42</v>
      </c>
      <c r="B6" s="333">
        <v>2</v>
      </c>
      <c r="C6" s="323">
        <v>0</v>
      </c>
      <c r="D6" s="300">
        <v>1</v>
      </c>
      <c r="E6" s="323">
        <v>1</v>
      </c>
      <c r="F6" s="323">
        <v>0</v>
      </c>
      <c r="G6" s="300">
        <v>13</v>
      </c>
      <c r="H6" s="300">
        <v>0</v>
      </c>
      <c r="I6" s="300">
        <v>7</v>
      </c>
      <c r="J6" s="300">
        <v>6</v>
      </c>
      <c r="K6" s="2"/>
    </row>
    <row r="7" spans="1:11" ht="24" customHeight="1" x14ac:dyDescent="0.3">
      <c r="A7" s="252" t="s">
        <v>11</v>
      </c>
      <c r="B7" s="562">
        <v>2</v>
      </c>
      <c r="C7" s="353">
        <v>0</v>
      </c>
      <c r="D7" s="302">
        <v>1</v>
      </c>
      <c r="E7" s="353">
        <v>1</v>
      </c>
      <c r="F7" s="353">
        <v>0</v>
      </c>
      <c r="G7" s="302">
        <v>17</v>
      </c>
      <c r="H7" s="302">
        <v>0</v>
      </c>
      <c r="I7" s="302">
        <v>9</v>
      </c>
      <c r="J7" s="302">
        <v>8</v>
      </c>
      <c r="K7" s="2"/>
    </row>
    <row r="8" spans="1:11" ht="24" customHeight="1" x14ac:dyDescent="0.3">
      <c r="A8" s="252" t="s">
        <v>13</v>
      </c>
      <c r="B8" s="456">
        <v>2</v>
      </c>
      <c r="C8" s="457">
        <v>0</v>
      </c>
      <c r="D8" s="457">
        <v>1</v>
      </c>
      <c r="E8" s="457">
        <v>1</v>
      </c>
      <c r="F8" s="457">
        <v>0</v>
      </c>
      <c r="G8" s="457">
        <v>20</v>
      </c>
      <c r="H8" s="457">
        <v>0</v>
      </c>
      <c r="I8" s="457">
        <v>9</v>
      </c>
      <c r="J8" s="457">
        <v>11</v>
      </c>
      <c r="K8" s="2"/>
    </row>
    <row r="9" spans="1:11" ht="24" customHeight="1" x14ac:dyDescent="0.3">
      <c r="A9" s="252" t="s">
        <v>168</v>
      </c>
      <c r="B9" s="524">
        <v>2</v>
      </c>
      <c r="C9" s="345">
        <v>0</v>
      </c>
      <c r="D9" s="345">
        <v>1</v>
      </c>
      <c r="E9" s="344">
        <v>1</v>
      </c>
      <c r="F9" s="344">
        <v>0</v>
      </c>
      <c r="G9" s="345">
        <v>20</v>
      </c>
      <c r="H9" s="344">
        <v>0</v>
      </c>
      <c r="I9" s="345">
        <v>6</v>
      </c>
      <c r="J9" s="563">
        <v>14</v>
      </c>
      <c r="K9" s="2"/>
    </row>
    <row r="10" spans="1:11" ht="24" customHeight="1" x14ac:dyDescent="0.3">
      <c r="A10" s="253" t="s">
        <v>15</v>
      </c>
      <c r="B10" s="526">
        <v>2</v>
      </c>
      <c r="C10" s="527">
        <v>0</v>
      </c>
      <c r="D10" s="527">
        <v>1</v>
      </c>
      <c r="E10" s="556">
        <v>1</v>
      </c>
      <c r="F10" s="556">
        <v>0</v>
      </c>
      <c r="G10" s="527">
        <v>21</v>
      </c>
      <c r="H10" s="556">
        <v>0</v>
      </c>
      <c r="I10" s="527">
        <v>7</v>
      </c>
      <c r="J10" s="564">
        <v>14</v>
      </c>
      <c r="K10" s="2"/>
    </row>
    <row r="11" spans="1:11" ht="24" customHeight="1" x14ac:dyDescent="0.3">
      <c r="A11" s="253" t="s">
        <v>16</v>
      </c>
      <c r="B11" s="227">
        <v>2</v>
      </c>
      <c r="C11" s="228"/>
      <c r="D11" s="228">
        <v>1</v>
      </c>
      <c r="E11" s="245">
        <v>1</v>
      </c>
      <c r="F11" s="245"/>
      <c r="G11" s="228">
        <v>18</v>
      </c>
      <c r="H11" s="245"/>
      <c r="I11" s="228">
        <v>6</v>
      </c>
      <c r="J11" s="254">
        <v>12</v>
      </c>
      <c r="K11" s="2"/>
    </row>
    <row r="12" spans="1:11" x14ac:dyDescent="0.3">
      <c r="A12" s="232" t="s">
        <v>357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x14ac:dyDescent="0.3">
      <c r="A13" s="246" t="s">
        <v>358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4:A5"/>
    <mergeCell ref="B4:F4"/>
    <mergeCell ref="G4:J4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5" width="15.625" customWidth="1"/>
  </cols>
  <sheetData>
    <row r="1" spans="1:15" ht="18.75" x14ac:dyDescent="0.3">
      <c r="B1" s="573" t="s">
        <v>359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2"/>
    </row>
    <row r="2" spans="1:15" x14ac:dyDescent="0.3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2"/>
    </row>
    <row r="3" spans="1:15" x14ac:dyDescent="0.3">
      <c r="A3" s="6" t="s">
        <v>191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"/>
    </row>
    <row r="4" spans="1:15" ht="30" customHeight="1" x14ac:dyDescent="0.3">
      <c r="A4" s="763" t="s">
        <v>1</v>
      </c>
      <c r="B4" s="764" t="s">
        <v>360</v>
      </c>
      <c r="C4" s="764"/>
      <c r="D4" s="765" t="s">
        <v>361</v>
      </c>
      <c r="E4" s="766"/>
      <c r="F4" s="767" t="s">
        <v>362</v>
      </c>
      <c r="G4" s="768"/>
      <c r="H4" s="761" t="s">
        <v>363</v>
      </c>
      <c r="I4" s="762"/>
      <c r="J4" s="761" t="s">
        <v>364</v>
      </c>
      <c r="K4" s="762"/>
      <c r="L4" s="761" t="s">
        <v>365</v>
      </c>
      <c r="M4" s="762"/>
      <c r="N4" s="761" t="s">
        <v>366</v>
      </c>
      <c r="O4" s="762"/>
    </row>
    <row r="5" spans="1:15" ht="24" customHeight="1" x14ac:dyDescent="0.3">
      <c r="A5" s="763"/>
      <c r="B5" s="272" t="s">
        <v>367</v>
      </c>
      <c r="C5" s="272" t="s">
        <v>368</v>
      </c>
      <c r="D5" s="272" t="s">
        <v>367</v>
      </c>
      <c r="E5" s="272" t="s">
        <v>368</v>
      </c>
      <c r="F5" s="272" t="s">
        <v>367</v>
      </c>
      <c r="G5" s="272" t="s">
        <v>368</v>
      </c>
      <c r="H5" s="272" t="s">
        <v>367</v>
      </c>
      <c r="I5" s="273" t="s">
        <v>368</v>
      </c>
      <c r="J5" s="272" t="s">
        <v>367</v>
      </c>
      <c r="K5" s="273" t="s">
        <v>368</v>
      </c>
      <c r="L5" s="272" t="s">
        <v>367</v>
      </c>
      <c r="M5" s="273" t="s">
        <v>368</v>
      </c>
      <c r="N5" s="272" t="s">
        <v>367</v>
      </c>
      <c r="O5" s="273" t="s">
        <v>368</v>
      </c>
    </row>
    <row r="6" spans="1:15" ht="24" customHeight="1" x14ac:dyDescent="0.3">
      <c r="A6" s="243" t="s">
        <v>42</v>
      </c>
      <c r="B6" s="299">
        <v>9</v>
      </c>
      <c r="C6" s="300">
        <v>28</v>
      </c>
      <c r="D6" s="300">
        <v>7</v>
      </c>
      <c r="E6" s="300">
        <v>38</v>
      </c>
      <c r="F6" s="567">
        <v>0</v>
      </c>
      <c r="G6" s="567">
        <v>0</v>
      </c>
      <c r="H6" s="323">
        <v>2</v>
      </c>
      <c r="I6" s="323">
        <v>10</v>
      </c>
      <c r="J6" s="300">
        <v>93</v>
      </c>
      <c r="K6" s="300">
        <v>300</v>
      </c>
      <c r="L6" s="300">
        <v>29</v>
      </c>
      <c r="M6" s="300">
        <v>113</v>
      </c>
      <c r="N6" s="323">
        <v>0</v>
      </c>
      <c r="O6" s="323">
        <v>0</v>
      </c>
    </row>
    <row r="7" spans="1:15" ht="24" customHeight="1" x14ac:dyDescent="0.3">
      <c r="A7" s="243" t="s">
        <v>11</v>
      </c>
      <c r="B7" s="301">
        <v>9</v>
      </c>
      <c r="C7" s="302">
        <v>34</v>
      </c>
      <c r="D7" s="302">
        <v>4</v>
      </c>
      <c r="E7" s="302">
        <v>25</v>
      </c>
      <c r="F7" s="568">
        <v>0</v>
      </c>
      <c r="G7" s="568">
        <v>0</v>
      </c>
      <c r="H7" s="353">
        <v>2</v>
      </c>
      <c r="I7" s="353">
        <v>12</v>
      </c>
      <c r="J7" s="302">
        <v>91</v>
      </c>
      <c r="K7" s="302">
        <v>288</v>
      </c>
      <c r="L7" s="302">
        <v>25</v>
      </c>
      <c r="M7" s="302">
        <v>86</v>
      </c>
      <c r="N7" s="353">
        <v>0</v>
      </c>
      <c r="O7" s="353">
        <v>0</v>
      </c>
    </row>
    <row r="8" spans="1:15" ht="24" customHeight="1" x14ac:dyDescent="0.3">
      <c r="A8" s="243" t="s">
        <v>13</v>
      </c>
      <c r="B8" s="569">
        <v>12</v>
      </c>
      <c r="C8" s="570">
        <v>70</v>
      </c>
      <c r="D8" s="570">
        <v>4</v>
      </c>
      <c r="E8" s="570">
        <v>44</v>
      </c>
      <c r="F8" s="570">
        <v>0</v>
      </c>
      <c r="G8" s="570">
        <v>0</v>
      </c>
      <c r="H8" s="570">
        <v>3</v>
      </c>
      <c r="I8" s="570">
        <v>12</v>
      </c>
      <c r="J8" s="570">
        <v>102</v>
      </c>
      <c r="K8" s="570">
        <v>318</v>
      </c>
      <c r="L8" s="570">
        <v>24</v>
      </c>
      <c r="M8" s="570">
        <v>83</v>
      </c>
      <c r="N8" s="570">
        <v>0</v>
      </c>
      <c r="O8" s="570">
        <v>0</v>
      </c>
    </row>
    <row r="9" spans="1:15" ht="24" customHeight="1" x14ac:dyDescent="0.3">
      <c r="A9" s="243" t="s">
        <v>168</v>
      </c>
      <c r="B9" s="569">
        <v>12</v>
      </c>
      <c r="C9" s="570">
        <v>70</v>
      </c>
      <c r="D9" s="570">
        <v>4</v>
      </c>
      <c r="E9" s="570">
        <v>44</v>
      </c>
      <c r="F9" s="570">
        <v>0</v>
      </c>
      <c r="G9" s="570">
        <v>0</v>
      </c>
      <c r="H9" s="570">
        <v>3</v>
      </c>
      <c r="I9" s="570">
        <v>12</v>
      </c>
      <c r="J9" s="570">
        <v>102</v>
      </c>
      <c r="K9" s="570">
        <v>318</v>
      </c>
      <c r="L9" s="570">
        <v>24</v>
      </c>
      <c r="M9" s="570">
        <v>83</v>
      </c>
      <c r="N9" s="570">
        <v>0</v>
      </c>
      <c r="O9" s="570">
        <v>0</v>
      </c>
    </row>
    <row r="10" spans="1:15" ht="24" customHeight="1" x14ac:dyDescent="0.3">
      <c r="A10" s="244" t="s">
        <v>15</v>
      </c>
      <c r="B10" s="571">
        <v>10</v>
      </c>
      <c r="C10" s="572">
        <v>24</v>
      </c>
      <c r="D10" s="572">
        <v>5</v>
      </c>
      <c r="E10" s="572">
        <v>58</v>
      </c>
      <c r="F10" s="572">
        <v>2</v>
      </c>
      <c r="G10" s="572">
        <v>2</v>
      </c>
      <c r="H10" s="572">
        <v>3</v>
      </c>
      <c r="I10" s="572">
        <v>13</v>
      </c>
      <c r="J10" s="572">
        <v>113</v>
      </c>
      <c r="K10" s="572">
        <v>393</v>
      </c>
      <c r="L10" s="572">
        <v>24</v>
      </c>
      <c r="M10" s="572">
        <v>79</v>
      </c>
      <c r="N10" s="572"/>
      <c r="O10" s="572"/>
    </row>
    <row r="11" spans="1:15" ht="24" customHeight="1" x14ac:dyDescent="0.3">
      <c r="A11" s="244" t="s">
        <v>16</v>
      </c>
      <c r="B11" s="565">
        <v>8</v>
      </c>
      <c r="C11" s="566">
        <v>10</v>
      </c>
      <c r="D11" s="566">
        <v>8</v>
      </c>
      <c r="E11" s="566">
        <v>69</v>
      </c>
      <c r="F11" s="566">
        <v>1</v>
      </c>
      <c r="G11" s="566">
        <v>1</v>
      </c>
      <c r="H11" s="566">
        <v>3</v>
      </c>
      <c r="I11" s="566">
        <v>12</v>
      </c>
      <c r="J11" s="566">
        <v>115</v>
      </c>
      <c r="K11" s="566">
        <v>347</v>
      </c>
      <c r="L11" s="566">
        <v>24</v>
      </c>
      <c r="M11" s="566">
        <v>80</v>
      </c>
      <c r="N11" s="566">
        <v>0</v>
      </c>
      <c r="O11" s="566">
        <v>0</v>
      </c>
    </row>
    <row r="12" spans="1:15" x14ac:dyDescent="0.3">
      <c r="A12" s="232" t="s">
        <v>369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mergeCells count="8">
    <mergeCell ref="L4:M4"/>
    <mergeCell ref="N4:O4"/>
    <mergeCell ref="A4:A5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7" width="10.625" customWidth="1"/>
    <col min="18" max="18" width="21.5" customWidth="1"/>
  </cols>
  <sheetData>
    <row r="1" spans="1:17" ht="18.75" x14ac:dyDescent="0.3">
      <c r="B1" s="185" t="s">
        <v>46</v>
      </c>
      <c r="D1" s="7"/>
      <c r="E1" s="7"/>
      <c r="F1" s="2"/>
      <c r="G1" s="2"/>
      <c r="H1" s="2"/>
      <c r="I1" s="2"/>
      <c r="J1" s="2"/>
      <c r="K1" s="2"/>
      <c r="L1" s="2"/>
      <c r="M1" s="6" t="s">
        <v>0</v>
      </c>
      <c r="N1" s="2"/>
      <c r="O1" s="2"/>
      <c r="P1" s="6" t="s">
        <v>0</v>
      </c>
      <c r="Q1" s="2"/>
    </row>
    <row r="2" spans="1:17" x14ac:dyDescent="0.3">
      <c r="A2" s="6"/>
      <c r="B2" s="2"/>
      <c r="C2" s="6"/>
      <c r="D2" s="7"/>
      <c r="E2" s="7"/>
      <c r="F2" s="7"/>
      <c r="G2" s="2"/>
      <c r="H2" s="2"/>
      <c r="I2" s="2"/>
      <c r="J2" s="2"/>
      <c r="K2" s="2"/>
      <c r="L2" s="2"/>
      <c r="M2" s="6"/>
      <c r="N2" s="2"/>
      <c r="O2" s="2"/>
      <c r="P2" s="6"/>
      <c r="Q2" s="2"/>
    </row>
    <row r="3" spans="1:17" x14ac:dyDescent="0.3">
      <c r="A3" s="6" t="s">
        <v>47</v>
      </c>
      <c r="B3" s="2"/>
      <c r="C3" s="2"/>
      <c r="D3" s="2"/>
      <c r="E3" s="2"/>
      <c r="F3" s="6" t="s">
        <v>0</v>
      </c>
      <c r="G3" s="6" t="s">
        <v>0</v>
      </c>
      <c r="H3" s="6" t="s">
        <v>0</v>
      </c>
      <c r="I3" s="2"/>
      <c r="J3" s="2"/>
      <c r="K3" s="2"/>
      <c r="L3" s="2"/>
      <c r="M3" s="2"/>
      <c r="N3" s="2"/>
      <c r="O3" s="2"/>
      <c r="P3" s="6" t="s">
        <v>0</v>
      </c>
      <c r="Q3" s="2"/>
    </row>
    <row r="4" spans="1:17" ht="24" customHeight="1" x14ac:dyDescent="0.3">
      <c r="A4" s="604" t="s">
        <v>1</v>
      </c>
      <c r="B4" s="598" t="s">
        <v>48</v>
      </c>
      <c r="C4" s="613" t="s">
        <v>37</v>
      </c>
      <c r="D4" s="598" t="s">
        <v>4</v>
      </c>
      <c r="E4" s="613"/>
      <c r="F4" s="613"/>
      <c r="G4" s="598" t="s">
        <v>49</v>
      </c>
      <c r="H4" s="613"/>
      <c r="I4" s="613"/>
      <c r="J4" s="598" t="s">
        <v>50</v>
      </c>
      <c r="K4" s="613"/>
      <c r="L4" s="613"/>
      <c r="M4" s="613" t="s">
        <v>51</v>
      </c>
      <c r="N4" s="613"/>
      <c r="O4" s="615" t="s">
        <v>376</v>
      </c>
      <c r="P4" s="615" t="s">
        <v>377</v>
      </c>
      <c r="Q4" s="593" t="s">
        <v>52</v>
      </c>
    </row>
    <row r="5" spans="1:17" ht="24" customHeight="1" x14ac:dyDescent="0.3">
      <c r="A5" s="604"/>
      <c r="B5" s="605"/>
      <c r="C5" s="613"/>
      <c r="D5" s="284"/>
      <c r="E5" s="276" t="s">
        <v>7</v>
      </c>
      <c r="F5" s="276" t="s">
        <v>8</v>
      </c>
      <c r="G5" s="284"/>
      <c r="H5" s="276" t="s">
        <v>7</v>
      </c>
      <c r="I5" s="276" t="s">
        <v>8</v>
      </c>
      <c r="J5" s="284"/>
      <c r="K5" s="276" t="s">
        <v>7</v>
      </c>
      <c r="L5" s="276" t="s">
        <v>8</v>
      </c>
      <c r="M5" s="276" t="s">
        <v>53</v>
      </c>
      <c r="N5" s="276" t="s">
        <v>54</v>
      </c>
      <c r="O5" s="613"/>
      <c r="P5" s="615"/>
      <c r="Q5" s="616"/>
    </row>
    <row r="6" spans="1:17" ht="24" customHeight="1" x14ac:dyDescent="0.3">
      <c r="A6" s="35" t="s">
        <v>42</v>
      </c>
      <c r="B6" s="299">
        <v>38</v>
      </c>
      <c r="C6" s="300">
        <v>1194</v>
      </c>
      <c r="D6" s="300">
        <v>29875</v>
      </c>
      <c r="E6" s="300">
        <v>15786</v>
      </c>
      <c r="F6" s="300">
        <v>14089</v>
      </c>
      <c r="G6" s="300">
        <v>1762</v>
      </c>
      <c r="H6" s="300">
        <v>437</v>
      </c>
      <c r="I6" s="300">
        <v>1325</v>
      </c>
      <c r="J6" s="300">
        <v>177</v>
      </c>
      <c r="K6" s="300">
        <v>60</v>
      </c>
      <c r="L6" s="300">
        <v>117</v>
      </c>
      <c r="M6" s="300">
        <v>6105</v>
      </c>
      <c r="N6" s="300">
        <v>6104</v>
      </c>
      <c r="O6" s="300">
        <v>503</v>
      </c>
      <c r="P6" s="300">
        <v>362</v>
      </c>
      <c r="Q6" s="300">
        <v>1206</v>
      </c>
    </row>
    <row r="7" spans="1:17" ht="24" customHeight="1" x14ac:dyDescent="0.3">
      <c r="A7" s="35" t="s">
        <v>11</v>
      </c>
      <c r="B7" s="301">
        <v>38</v>
      </c>
      <c r="C7" s="302">
        <v>1183</v>
      </c>
      <c r="D7" s="302">
        <v>27572</v>
      </c>
      <c r="E7" s="302">
        <v>14527</v>
      </c>
      <c r="F7" s="302">
        <v>13045</v>
      </c>
      <c r="G7" s="302">
        <v>1774</v>
      </c>
      <c r="H7" s="302">
        <v>431</v>
      </c>
      <c r="I7" s="302">
        <v>1343</v>
      </c>
      <c r="J7" s="302">
        <v>172</v>
      </c>
      <c r="K7" s="302">
        <v>58</v>
      </c>
      <c r="L7" s="302">
        <v>114</v>
      </c>
      <c r="M7" s="302">
        <v>6020</v>
      </c>
      <c r="N7" s="302">
        <v>6020</v>
      </c>
      <c r="O7" s="302">
        <v>503</v>
      </c>
      <c r="P7" s="302">
        <v>363</v>
      </c>
      <c r="Q7" s="302">
        <v>1173</v>
      </c>
    </row>
    <row r="8" spans="1:17" ht="24" customHeight="1" x14ac:dyDescent="0.3">
      <c r="A8" s="35" t="s">
        <v>13</v>
      </c>
      <c r="B8" s="301">
        <v>38</v>
      </c>
      <c r="C8" s="302">
        <v>1170</v>
      </c>
      <c r="D8" s="302">
        <v>26043</v>
      </c>
      <c r="E8" s="302">
        <v>13681</v>
      </c>
      <c r="F8" s="302">
        <v>12362</v>
      </c>
      <c r="G8" s="302">
        <v>1765</v>
      </c>
      <c r="H8" s="302">
        <v>426</v>
      </c>
      <c r="I8" s="302">
        <v>1339</v>
      </c>
      <c r="J8" s="302">
        <v>178</v>
      </c>
      <c r="K8" s="302">
        <v>54</v>
      </c>
      <c r="L8" s="302">
        <v>124</v>
      </c>
      <c r="M8" s="302">
        <v>5346</v>
      </c>
      <c r="N8" s="302">
        <v>5346</v>
      </c>
      <c r="O8" s="302">
        <v>503</v>
      </c>
      <c r="P8" s="302">
        <v>362</v>
      </c>
      <c r="Q8" s="302">
        <v>1144</v>
      </c>
    </row>
    <row r="9" spans="1:17" ht="24" customHeight="1" x14ac:dyDescent="0.3">
      <c r="A9" s="35" t="s">
        <v>14</v>
      </c>
      <c r="B9" s="314">
        <v>38</v>
      </c>
      <c r="C9" s="315">
        <v>1138</v>
      </c>
      <c r="D9" s="315">
        <v>25157</v>
      </c>
      <c r="E9" s="315">
        <v>13155</v>
      </c>
      <c r="F9" s="316">
        <v>12002</v>
      </c>
      <c r="G9" s="315">
        <v>1716</v>
      </c>
      <c r="H9" s="316">
        <v>395</v>
      </c>
      <c r="I9" s="316">
        <v>1321</v>
      </c>
      <c r="J9" s="315">
        <v>165</v>
      </c>
      <c r="K9" s="316">
        <v>51</v>
      </c>
      <c r="L9" s="316">
        <v>114</v>
      </c>
      <c r="M9" s="316">
        <v>4490</v>
      </c>
      <c r="N9" s="316">
        <v>4490</v>
      </c>
      <c r="O9" s="316">
        <v>504</v>
      </c>
      <c r="P9" s="316">
        <v>379</v>
      </c>
      <c r="Q9" s="316">
        <v>1150</v>
      </c>
    </row>
    <row r="10" spans="1:17" ht="24" customHeight="1" x14ac:dyDescent="0.3">
      <c r="A10" s="35" t="s">
        <v>15</v>
      </c>
      <c r="B10" s="317">
        <v>38</v>
      </c>
      <c r="C10" s="318">
        <v>1070</v>
      </c>
      <c r="D10" s="318">
        <v>23860</v>
      </c>
      <c r="E10" s="318">
        <v>12402</v>
      </c>
      <c r="F10" s="319">
        <v>11458</v>
      </c>
      <c r="G10" s="318">
        <v>1686</v>
      </c>
      <c r="H10" s="319">
        <v>372</v>
      </c>
      <c r="I10" s="319">
        <v>1314</v>
      </c>
      <c r="J10" s="318">
        <v>161</v>
      </c>
      <c r="K10" s="319">
        <v>47</v>
      </c>
      <c r="L10" s="319">
        <v>114</v>
      </c>
      <c r="M10" s="319">
        <v>4625</v>
      </c>
      <c r="N10" s="319">
        <v>4624</v>
      </c>
      <c r="O10" s="319">
        <v>501</v>
      </c>
      <c r="P10" s="319">
        <v>384</v>
      </c>
      <c r="Q10" s="319">
        <v>1093</v>
      </c>
    </row>
    <row r="11" spans="1:17" ht="24" customHeight="1" x14ac:dyDescent="0.3">
      <c r="A11" s="36" t="s">
        <v>16</v>
      </c>
      <c r="B11" s="320">
        <v>37</v>
      </c>
      <c r="C11" s="321">
        <v>1021</v>
      </c>
      <c r="D11" s="321">
        <v>23118</v>
      </c>
      <c r="E11" s="321">
        <v>11982</v>
      </c>
      <c r="F11" s="322">
        <v>11136</v>
      </c>
      <c r="G11" s="321">
        <v>1624</v>
      </c>
      <c r="H11" s="322">
        <v>352</v>
      </c>
      <c r="I11" s="322">
        <v>1272</v>
      </c>
      <c r="J11" s="321">
        <v>144</v>
      </c>
      <c r="K11" s="322">
        <v>40</v>
      </c>
      <c r="L11" s="322">
        <v>104</v>
      </c>
      <c r="M11" s="322">
        <v>4139</v>
      </c>
      <c r="N11" s="322">
        <v>4139</v>
      </c>
      <c r="O11" s="322">
        <v>487</v>
      </c>
      <c r="P11" s="322">
        <v>379</v>
      </c>
      <c r="Q11" s="322">
        <v>1049</v>
      </c>
    </row>
    <row r="12" spans="1:17" ht="24" customHeight="1" x14ac:dyDescent="0.3">
      <c r="A12" s="31" t="s">
        <v>17</v>
      </c>
      <c r="B12" s="37">
        <v>38</v>
      </c>
      <c r="C12" s="38">
        <v>1007</v>
      </c>
      <c r="D12" s="38">
        <v>22867</v>
      </c>
      <c r="E12" s="38">
        <v>11779</v>
      </c>
      <c r="F12" s="39">
        <v>11088</v>
      </c>
      <c r="G12" s="38">
        <v>1646</v>
      </c>
      <c r="H12" s="39">
        <v>331</v>
      </c>
      <c r="I12" s="39">
        <v>1315</v>
      </c>
      <c r="J12" s="38">
        <v>141</v>
      </c>
      <c r="K12" s="39">
        <v>34</v>
      </c>
      <c r="L12" s="39">
        <v>107</v>
      </c>
      <c r="M12" s="39">
        <v>3822</v>
      </c>
      <c r="N12" s="39">
        <v>3822</v>
      </c>
      <c r="O12" s="39">
        <v>499</v>
      </c>
      <c r="P12" s="39">
        <v>406</v>
      </c>
      <c r="Q12" s="39">
        <v>1046</v>
      </c>
    </row>
    <row r="13" spans="1:17" x14ac:dyDescent="0.3">
      <c r="A13" s="6" t="s">
        <v>55</v>
      </c>
      <c r="B13" s="20"/>
      <c r="C13" s="40"/>
      <c r="D13" s="20"/>
      <c r="E13" s="41"/>
      <c r="F13" s="20"/>
      <c r="G13" s="42"/>
      <c r="H13" s="41"/>
      <c r="I13" s="42"/>
      <c r="J13" s="42"/>
      <c r="K13" s="41"/>
      <c r="L13" s="42"/>
      <c r="M13" s="42"/>
      <c r="N13" s="42"/>
      <c r="O13" s="42"/>
      <c r="P13" s="42"/>
      <c r="Q13" s="43"/>
    </row>
    <row r="14" spans="1:17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10">
    <mergeCell ref="M4:N4"/>
    <mergeCell ref="O4:O5"/>
    <mergeCell ref="P4:P5"/>
    <mergeCell ref="Q4:Q5"/>
    <mergeCell ref="A4:A5"/>
    <mergeCell ref="B4:B5"/>
    <mergeCell ref="C4:C5"/>
    <mergeCell ref="D4:F4"/>
    <mergeCell ref="G4:I4"/>
    <mergeCell ref="J4:L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8" width="10.625" customWidth="1"/>
  </cols>
  <sheetData>
    <row r="1" spans="1:18" ht="18.75" x14ac:dyDescent="0.3">
      <c r="B1" s="185" t="s">
        <v>56</v>
      </c>
      <c r="C1" s="6"/>
      <c r="D1" s="2"/>
      <c r="E1" s="2"/>
      <c r="F1" s="2"/>
      <c r="G1" s="2"/>
      <c r="H1" s="2"/>
      <c r="I1" s="2"/>
      <c r="J1" s="2"/>
      <c r="K1" s="2"/>
      <c r="L1" s="2"/>
      <c r="M1" s="6" t="s">
        <v>0</v>
      </c>
      <c r="N1" s="2"/>
      <c r="O1" s="6" t="s">
        <v>0</v>
      </c>
      <c r="P1" s="2"/>
      <c r="Q1" s="6" t="s">
        <v>0</v>
      </c>
      <c r="R1" s="2"/>
    </row>
    <row r="2" spans="1:18" x14ac:dyDescent="0.3">
      <c r="A2" s="2"/>
      <c r="B2" s="2"/>
      <c r="C2" s="2"/>
      <c r="D2" s="2"/>
      <c r="E2" s="2"/>
      <c r="F2" s="6" t="s">
        <v>0</v>
      </c>
      <c r="G2" s="6" t="s">
        <v>0</v>
      </c>
      <c r="H2" s="6" t="s">
        <v>0</v>
      </c>
      <c r="I2" s="2"/>
      <c r="J2" s="2"/>
      <c r="K2" s="2"/>
      <c r="L2" s="2"/>
      <c r="M2" s="2"/>
      <c r="N2" s="2"/>
      <c r="O2" s="2"/>
      <c r="P2" s="2"/>
      <c r="Q2" s="44"/>
      <c r="R2" s="2"/>
    </row>
    <row r="3" spans="1:18" x14ac:dyDescent="0.3">
      <c r="A3" s="45" t="s">
        <v>47</v>
      </c>
      <c r="B3" s="45"/>
      <c r="C3" s="45" t="s">
        <v>0</v>
      </c>
      <c r="D3" s="45"/>
      <c r="E3" s="45"/>
      <c r="F3" s="46"/>
      <c r="G3" s="45"/>
      <c r="H3" s="46"/>
      <c r="I3" s="46"/>
      <c r="J3" s="46"/>
      <c r="K3" s="46"/>
      <c r="L3" s="47"/>
      <c r="M3" s="45"/>
      <c r="N3" s="45"/>
      <c r="O3" s="48"/>
      <c r="P3" s="48"/>
      <c r="Q3" s="45" t="s">
        <v>0</v>
      </c>
      <c r="R3" s="48"/>
    </row>
    <row r="4" spans="1:18" ht="24" customHeight="1" x14ac:dyDescent="0.3">
      <c r="A4" s="604" t="s">
        <v>1</v>
      </c>
      <c r="B4" s="617" t="s">
        <v>48</v>
      </c>
      <c r="C4" s="617" t="s">
        <v>37</v>
      </c>
      <c r="D4" s="622" t="s">
        <v>57</v>
      </c>
      <c r="E4" s="623"/>
      <c r="F4" s="624"/>
      <c r="G4" s="622" t="s">
        <v>49</v>
      </c>
      <c r="H4" s="602"/>
      <c r="I4" s="603"/>
      <c r="J4" s="622" t="s">
        <v>58</v>
      </c>
      <c r="K4" s="602"/>
      <c r="L4" s="603"/>
      <c r="M4" s="617" t="s">
        <v>59</v>
      </c>
      <c r="N4" s="617"/>
      <c r="O4" s="618" t="s">
        <v>60</v>
      </c>
      <c r="P4" s="619" t="s">
        <v>61</v>
      </c>
      <c r="Q4" s="619" t="s">
        <v>62</v>
      </c>
      <c r="R4" s="621" t="s">
        <v>52</v>
      </c>
    </row>
    <row r="5" spans="1:18" ht="24" customHeight="1" x14ac:dyDescent="0.3">
      <c r="A5" s="604"/>
      <c r="B5" s="617"/>
      <c r="C5" s="617"/>
      <c r="D5" s="49"/>
      <c r="E5" s="297" t="s">
        <v>7</v>
      </c>
      <c r="F5" s="297" t="s">
        <v>8</v>
      </c>
      <c r="G5" s="50"/>
      <c r="H5" s="297" t="s">
        <v>7</v>
      </c>
      <c r="I5" s="297" t="s">
        <v>8</v>
      </c>
      <c r="J5" s="49"/>
      <c r="K5" s="297" t="s">
        <v>7</v>
      </c>
      <c r="L5" s="297" t="s">
        <v>8</v>
      </c>
      <c r="M5" s="297" t="s">
        <v>53</v>
      </c>
      <c r="N5" s="297" t="s">
        <v>54</v>
      </c>
      <c r="O5" s="600"/>
      <c r="P5" s="620"/>
      <c r="Q5" s="620"/>
      <c r="R5" s="607"/>
    </row>
    <row r="6" spans="1:18" ht="24" customHeight="1" x14ac:dyDescent="0.3">
      <c r="A6" s="51" t="s">
        <v>42</v>
      </c>
      <c r="B6" s="299">
        <v>19</v>
      </c>
      <c r="C6" s="300">
        <v>502</v>
      </c>
      <c r="D6" s="300">
        <v>16868</v>
      </c>
      <c r="E6" s="300">
        <v>9049</v>
      </c>
      <c r="F6" s="300">
        <v>7819</v>
      </c>
      <c r="G6" s="300">
        <v>973</v>
      </c>
      <c r="H6" s="323">
        <v>216</v>
      </c>
      <c r="I6" s="300">
        <v>757</v>
      </c>
      <c r="J6" s="300">
        <v>69</v>
      </c>
      <c r="K6" s="323">
        <v>36</v>
      </c>
      <c r="L6" s="300">
        <v>33</v>
      </c>
      <c r="M6" s="300">
        <v>5893</v>
      </c>
      <c r="N6" s="300">
        <v>5849</v>
      </c>
      <c r="O6" s="300">
        <v>5520</v>
      </c>
      <c r="P6" s="300">
        <v>272</v>
      </c>
      <c r="Q6" s="300">
        <v>194</v>
      </c>
      <c r="R6" s="300">
        <v>555</v>
      </c>
    </row>
    <row r="7" spans="1:18" ht="24" customHeight="1" x14ac:dyDescent="0.3">
      <c r="A7" s="51" t="s">
        <v>11</v>
      </c>
      <c r="B7" s="301">
        <v>19</v>
      </c>
      <c r="C7" s="302">
        <v>505</v>
      </c>
      <c r="D7" s="302">
        <v>16217</v>
      </c>
      <c r="E7" s="302">
        <v>8729</v>
      </c>
      <c r="F7" s="302">
        <v>7488</v>
      </c>
      <c r="G7" s="302">
        <v>1002</v>
      </c>
      <c r="H7" s="302">
        <v>231</v>
      </c>
      <c r="I7" s="302">
        <v>771</v>
      </c>
      <c r="J7" s="302">
        <v>70</v>
      </c>
      <c r="K7" s="302">
        <v>37</v>
      </c>
      <c r="L7" s="302">
        <v>33</v>
      </c>
      <c r="M7" s="302">
        <v>5876</v>
      </c>
      <c r="N7" s="302">
        <v>5853</v>
      </c>
      <c r="O7" s="302">
        <v>5363</v>
      </c>
      <c r="P7" s="302">
        <v>272</v>
      </c>
      <c r="Q7" s="302">
        <v>195</v>
      </c>
      <c r="R7" s="302">
        <v>552</v>
      </c>
    </row>
    <row r="8" spans="1:18" ht="24" customHeight="1" x14ac:dyDescent="0.3">
      <c r="A8" s="51" t="s">
        <v>13</v>
      </c>
      <c r="B8" s="301">
        <v>20</v>
      </c>
      <c r="C8" s="302">
        <v>506</v>
      </c>
      <c r="D8" s="302">
        <v>15388</v>
      </c>
      <c r="E8" s="302">
        <v>8243</v>
      </c>
      <c r="F8" s="302">
        <v>7145</v>
      </c>
      <c r="G8" s="302">
        <v>1002</v>
      </c>
      <c r="H8" s="302">
        <v>244</v>
      </c>
      <c r="I8" s="302">
        <v>758</v>
      </c>
      <c r="J8" s="302">
        <v>69</v>
      </c>
      <c r="K8" s="302">
        <v>35</v>
      </c>
      <c r="L8" s="302">
        <v>34</v>
      </c>
      <c r="M8" s="302">
        <v>5340</v>
      </c>
      <c r="N8" s="302">
        <v>5326</v>
      </c>
      <c r="O8" s="302">
        <v>4689</v>
      </c>
      <c r="P8" s="302">
        <v>272</v>
      </c>
      <c r="Q8" s="302">
        <v>199</v>
      </c>
      <c r="R8" s="302">
        <v>553</v>
      </c>
    </row>
    <row r="9" spans="1:18" ht="24" customHeight="1" x14ac:dyDescent="0.3">
      <c r="A9" s="35" t="s">
        <v>14</v>
      </c>
      <c r="B9" s="324">
        <v>20</v>
      </c>
      <c r="C9" s="325">
        <v>497</v>
      </c>
      <c r="D9" s="325">
        <v>13864</v>
      </c>
      <c r="E9" s="325">
        <v>7407</v>
      </c>
      <c r="F9" s="325">
        <v>6457</v>
      </c>
      <c r="G9" s="325">
        <v>980</v>
      </c>
      <c r="H9" s="325">
        <v>227</v>
      </c>
      <c r="I9" s="325">
        <v>753</v>
      </c>
      <c r="J9" s="325">
        <v>68</v>
      </c>
      <c r="K9" s="325">
        <v>36</v>
      </c>
      <c r="L9" s="325">
        <v>32</v>
      </c>
      <c r="M9" s="325">
        <v>5327</v>
      </c>
      <c r="N9" s="325">
        <v>5317</v>
      </c>
      <c r="O9" s="326">
        <v>3969</v>
      </c>
      <c r="P9" s="326">
        <v>272</v>
      </c>
      <c r="Q9" s="325">
        <v>202</v>
      </c>
      <c r="R9" s="326">
        <v>463</v>
      </c>
    </row>
    <row r="10" spans="1:18" ht="24" customHeight="1" x14ac:dyDescent="0.3">
      <c r="A10" s="35" t="s">
        <v>15</v>
      </c>
      <c r="B10" s="327">
        <v>20</v>
      </c>
      <c r="C10" s="328">
        <v>490</v>
      </c>
      <c r="D10" s="328">
        <v>12483</v>
      </c>
      <c r="E10" s="328">
        <v>6659</v>
      </c>
      <c r="F10" s="328">
        <v>5824</v>
      </c>
      <c r="G10" s="328">
        <v>982</v>
      </c>
      <c r="H10" s="328">
        <v>229</v>
      </c>
      <c r="I10" s="328">
        <v>753</v>
      </c>
      <c r="J10" s="328">
        <v>73</v>
      </c>
      <c r="K10" s="328">
        <v>31</v>
      </c>
      <c r="L10" s="328">
        <v>42</v>
      </c>
      <c r="M10" s="328">
        <v>5242</v>
      </c>
      <c r="N10" s="328">
        <v>5221</v>
      </c>
      <c r="O10" s="329">
        <v>3981</v>
      </c>
      <c r="P10" s="329">
        <v>271</v>
      </c>
      <c r="Q10" s="328">
        <v>202</v>
      </c>
      <c r="R10" s="329">
        <v>456</v>
      </c>
    </row>
    <row r="11" spans="1:18" ht="24" customHeight="1" x14ac:dyDescent="0.3">
      <c r="A11" s="36" t="s">
        <v>16</v>
      </c>
      <c r="B11" s="330">
        <v>20</v>
      </c>
      <c r="C11" s="331">
        <v>472</v>
      </c>
      <c r="D11" s="331">
        <v>11434</v>
      </c>
      <c r="E11" s="331">
        <v>6132</v>
      </c>
      <c r="F11" s="331">
        <v>5302</v>
      </c>
      <c r="G11" s="331">
        <v>968</v>
      </c>
      <c r="H11" s="331">
        <v>229</v>
      </c>
      <c r="I11" s="331">
        <v>739</v>
      </c>
      <c r="J11" s="331">
        <v>78</v>
      </c>
      <c r="K11" s="331">
        <v>35</v>
      </c>
      <c r="L11" s="331">
        <v>43</v>
      </c>
      <c r="M11" s="331">
        <v>4431</v>
      </c>
      <c r="N11" s="331">
        <v>4424</v>
      </c>
      <c r="O11" s="332">
        <v>3614</v>
      </c>
      <c r="P11" s="332">
        <v>267</v>
      </c>
      <c r="Q11" s="331">
        <v>204</v>
      </c>
      <c r="R11" s="332">
        <v>472</v>
      </c>
    </row>
    <row r="12" spans="1:18" ht="24" customHeight="1" x14ac:dyDescent="0.3">
      <c r="A12" s="31" t="s">
        <v>17</v>
      </c>
      <c r="B12" s="52">
        <v>20</v>
      </c>
      <c r="C12" s="53">
        <v>458</v>
      </c>
      <c r="D12" s="53">
        <v>10817</v>
      </c>
      <c r="E12" s="53">
        <v>5750</v>
      </c>
      <c r="F12" s="53">
        <v>5067</v>
      </c>
      <c r="G12" s="53">
        <v>978</v>
      </c>
      <c r="H12" s="53">
        <v>219</v>
      </c>
      <c r="I12" s="53">
        <v>759</v>
      </c>
      <c r="J12" s="53">
        <v>76</v>
      </c>
      <c r="K12" s="53">
        <v>36</v>
      </c>
      <c r="L12" s="53">
        <v>40</v>
      </c>
      <c r="M12" s="53">
        <v>3844</v>
      </c>
      <c r="N12" s="53">
        <v>3830</v>
      </c>
      <c r="O12" s="54">
        <v>3294</v>
      </c>
      <c r="P12" s="54">
        <v>270</v>
      </c>
      <c r="Q12" s="53">
        <v>206</v>
      </c>
      <c r="R12" s="54">
        <v>475</v>
      </c>
    </row>
    <row r="13" spans="1:18" x14ac:dyDescent="0.3">
      <c r="A13" s="6" t="s">
        <v>63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O5"/>
    <mergeCell ref="P4:P5"/>
    <mergeCell ref="Q4:Q5"/>
    <mergeCell ref="R4:R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8" width="10.625" customWidth="1"/>
  </cols>
  <sheetData>
    <row r="1" spans="1:19" ht="18.75" x14ac:dyDescent="0.3">
      <c r="B1" s="185" t="s">
        <v>64</v>
      </c>
      <c r="C1" s="6"/>
      <c r="D1" s="2"/>
      <c r="E1" s="2"/>
      <c r="F1" s="2"/>
      <c r="G1" s="2"/>
      <c r="H1" s="2"/>
      <c r="I1" s="2"/>
      <c r="J1" s="2"/>
      <c r="K1" s="2"/>
      <c r="L1" s="2"/>
      <c r="M1" s="6" t="s">
        <v>0</v>
      </c>
      <c r="N1" s="2"/>
      <c r="O1" s="6" t="s">
        <v>0</v>
      </c>
      <c r="P1" s="2"/>
      <c r="Q1" s="6" t="s">
        <v>0</v>
      </c>
      <c r="R1" s="2"/>
      <c r="S1" s="2"/>
    </row>
    <row r="2" spans="1:19" x14ac:dyDescent="0.3">
      <c r="A2" s="2"/>
      <c r="B2" s="2"/>
      <c r="C2" s="2"/>
      <c r="D2" s="2"/>
      <c r="E2" s="2"/>
      <c r="F2" s="6" t="s">
        <v>0</v>
      </c>
      <c r="G2" s="6" t="s">
        <v>0</v>
      </c>
      <c r="H2" s="6" t="s">
        <v>0</v>
      </c>
      <c r="I2" s="2"/>
      <c r="J2" s="2"/>
      <c r="K2" s="2"/>
      <c r="L2" s="2"/>
      <c r="M2" s="2"/>
      <c r="N2" s="2"/>
      <c r="O2" s="6" t="s">
        <v>0</v>
      </c>
      <c r="P2" s="2"/>
      <c r="Q2" s="6" t="s">
        <v>0</v>
      </c>
      <c r="R2" s="2"/>
      <c r="S2" s="2"/>
    </row>
    <row r="3" spans="1:19" x14ac:dyDescent="0.3">
      <c r="A3" s="6" t="s">
        <v>47</v>
      </c>
      <c r="B3" s="6"/>
      <c r="C3" s="6"/>
      <c r="D3" s="6"/>
      <c r="E3" s="6"/>
      <c r="F3" s="7"/>
      <c r="G3" s="6"/>
      <c r="H3" s="7"/>
      <c r="I3" s="7"/>
      <c r="J3" s="7"/>
      <c r="K3" s="6"/>
      <c r="L3" s="6"/>
      <c r="M3" s="6"/>
      <c r="N3" s="6"/>
      <c r="O3" s="2"/>
      <c r="P3" s="2"/>
      <c r="Q3" s="6"/>
      <c r="R3" s="2"/>
      <c r="S3" s="2"/>
    </row>
    <row r="4" spans="1:19" ht="24" customHeight="1" x14ac:dyDescent="0.3">
      <c r="A4" s="604" t="s">
        <v>1</v>
      </c>
      <c r="B4" s="617" t="s">
        <v>48</v>
      </c>
      <c r="C4" s="617" t="s">
        <v>37</v>
      </c>
      <c r="D4" s="622" t="s">
        <v>57</v>
      </c>
      <c r="E4" s="623"/>
      <c r="F4" s="624"/>
      <c r="G4" s="622" t="s">
        <v>49</v>
      </c>
      <c r="H4" s="602"/>
      <c r="I4" s="603"/>
      <c r="J4" s="622" t="s">
        <v>58</v>
      </c>
      <c r="K4" s="602"/>
      <c r="L4" s="603"/>
      <c r="M4" s="617" t="s">
        <v>59</v>
      </c>
      <c r="N4" s="617"/>
      <c r="O4" s="618" t="s">
        <v>60</v>
      </c>
      <c r="P4" s="619" t="s">
        <v>61</v>
      </c>
      <c r="Q4" s="619" t="s">
        <v>62</v>
      </c>
      <c r="R4" s="621" t="s">
        <v>52</v>
      </c>
      <c r="S4" s="48"/>
    </row>
    <row r="5" spans="1:19" ht="24" customHeight="1" x14ac:dyDescent="0.3">
      <c r="A5" s="604"/>
      <c r="B5" s="617"/>
      <c r="C5" s="617"/>
      <c r="D5" s="49"/>
      <c r="E5" s="297" t="s">
        <v>7</v>
      </c>
      <c r="F5" s="297" t="s">
        <v>8</v>
      </c>
      <c r="G5" s="50"/>
      <c r="H5" s="297" t="s">
        <v>7</v>
      </c>
      <c r="I5" s="297" t="s">
        <v>8</v>
      </c>
      <c r="J5" s="49"/>
      <c r="K5" s="297" t="s">
        <v>7</v>
      </c>
      <c r="L5" s="297" t="s">
        <v>8</v>
      </c>
      <c r="M5" s="297" t="s">
        <v>53</v>
      </c>
      <c r="N5" s="297" t="s">
        <v>54</v>
      </c>
      <c r="O5" s="600"/>
      <c r="P5" s="620"/>
      <c r="Q5" s="620"/>
      <c r="R5" s="607"/>
      <c r="S5" s="48"/>
    </row>
    <row r="6" spans="1:19" ht="24" customHeight="1" x14ac:dyDescent="0.3">
      <c r="A6" s="51" t="s">
        <v>42</v>
      </c>
      <c r="B6" s="333">
        <v>3</v>
      </c>
      <c r="C6" s="323">
        <v>79</v>
      </c>
      <c r="D6" s="323">
        <v>2684</v>
      </c>
      <c r="E6" s="323">
        <v>1294</v>
      </c>
      <c r="F6" s="323">
        <v>1390</v>
      </c>
      <c r="G6" s="323">
        <v>143</v>
      </c>
      <c r="H6" s="323">
        <v>71</v>
      </c>
      <c r="I6" s="323">
        <v>72</v>
      </c>
      <c r="J6" s="323">
        <v>12</v>
      </c>
      <c r="K6" s="323">
        <v>9</v>
      </c>
      <c r="L6" s="323">
        <v>3</v>
      </c>
      <c r="M6" s="323">
        <v>977</v>
      </c>
      <c r="N6" s="323">
        <v>974</v>
      </c>
      <c r="O6" s="323">
        <v>849</v>
      </c>
      <c r="P6" s="323">
        <v>21</v>
      </c>
      <c r="Q6" s="323">
        <v>23</v>
      </c>
      <c r="R6" s="323">
        <v>83</v>
      </c>
      <c r="S6" s="21"/>
    </row>
    <row r="7" spans="1:19" ht="24" customHeight="1" x14ac:dyDescent="0.3">
      <c r="A7" s="51" t="s">
        <v>11</v>
      </c>
      <c r="B7" s="301">
        <v>3</v>
      </c>
      <c r="C7" s="302">
        <v>79</v>
      </c>
      <c r="D7" s="302">
        <v>2658</v>
      </c>
      <c r="E7" s="302">
        <v>1281</v>
      </c>
      <c r="F7" s="302">
        <v>1377</v>
      </c>
      <c r="G7" s="302">
        <v>149</v>
      </c>
      <c r="H7" s="302">
        <v>76</v>
      </c>
      <c r="I7" s="302">
        <v>73</v>
      </c>
      <c r="J7" s="302">
        <v>11</v>
      </c>
      <c r="K7" s="302">
        <v>8</v>
      </c>
      <c r="L7" s="302">
        <v>3</v>
      </c>
      <c r="M7" s="302">
        <v>930</v>
      </c>
      <c r="N7" s="302">
        <v>926</v>
      </c>
      <c r="O7" s="302">
        <v>925</v>
      </c>
      <c r="P7" s="302">
        <v>21</v>
      </c>
      <c r="Q7" s="302">
        <v>23</v>
      </c>
      <c r="R7" s="302">
        <v>87</v>
      </c>
      <c r="S7" s="21"/>
    </row>
    <row r="8" spans="1:19" ht="24" customHeight="1" x14ac:dyDescent="0.3">
      <c r="A8" s="51" t="s">
        <v>13</v>
      </c>
      <c r="B8" s="301">
        <v>3</v>
      </c>
      <c r="C8" s="302">
        <v>79</v>
      </c>
      <c r="D8" s="302">
        <v>2633</v>
      </c>
      <c r="E8" s="302">
        <v>1273</v>
      </c>
      <c r="F8" s="302">
        <v>1360</v>
      </c>
      <c r="G8" s="302">
        <v>145</v>
      </c>
      <c r="H8" s="302">
        <v>69</v>
      </c>
      <c r="I8" s="302">
        <v>76</v>
      </c>
      <c r="J8" s="302">
        <v>11</v>
      </c>
      <c r="K8" s="302">
        <v>8</v>
      </c>
      <c r="L8" s="302">
        <v>3</v>
      </c>
      <c r="M8" s="302">
        <v>881</v>
      </c>
      <c r="N8" s="302">
        <v>880</v>
      </c>
      <c r="O8" s="302">
        <v>866</v>
      </c>
      <c r="P8" s="302">
        <v>21</v>
      </c>
      <c r="Q8" s="302">
        <v>23</v>
      </c>
      <c r="R8" s="302">
        <v>83</v>
      </c>
      <c r="S8" s="21"/>
    </row>
    <row r="9" spans="1:19" ht="24" customHeight="1" x14ac:dyDescent="0.3">
      <c r="A9" s="35" t="s">
        <v>14</v>
      </c>
      <c r="B9" s="334">
        <v>3</v>
      </c>
      <c r="C9" s="335">
        <v>81</v>
      </c>
      <c r="D9" s="335">
        <v>2559</v>
      </c>
      <c r="E9" s="335">
        <v>1225</v>
      </c>
      <c r="F9" s="335">
        <v>1334</v>
      </c>
      <c r="G9" s="335">
        <v>149</v>
      </c>
      <c r="H9" s="335">
        <v>71</v>
      </c>
      <c r="I9" s="335">
        <v>78</v>
      </c>
      <c r="J9" s="335">
        <v>11</v>
      </c>
      <c r="K9" s="335">
        <v>8</v>
      </c>
      <c r="L9" s="335">
        <v>3</v>
      </c>
      <c r="M9" s="335">
        <v>834</v>
      </c>
      <c r="N9" s="336">
        <v>831</v>
      </c>
      <c r="O9" s="335">
        <v>764</v>
      </c>
      <c r="P9" s="337">
        <v>21</v>
      </c>
      <c r="Q9" s="338">
        <v>23</v>
      </c>
      <c r="R9" s="337">
        <v>51</v>
      </c>
      <c r="S9" s="21"/>
    </row>
    <row r="10" spans="1:19" ht="24" customHeight="1" x14ac:dyDescent="0.3">
      <c r="A10" s="35" t="s">
        <v>15</v>
      </c>
      <c r="B10" s="339">
        <v>3</v>
      </c>
      <c r="C10" s="340">
        <v>81</v>
      </c>
      <c r="D10" s="341">
        <v>2467</v>
      </c>
      <c r="E10" s="340">
        <v>1176</v>
      </c>
      <c r="F10" s="342">
        <v>1291</v>
      </c>
      <c r="G10" s="342">
        <v>148</v>
      </c>
      <c r="H10" s="342">
        <v>71</v>
      </c>
      <c r="I10" s="342">
        <v>77</v>
      </c>
      <c r="J10" s="342">
        <v>11</v>
      </c>
      <c r="K10" s="342">
        <v>8</v>
      </c>
      <c r="L10" s="342">
        <v>3</v>
      </c>
      <c r="M10" s="342">
        <v>918</v>
      </c>
      <c r="N10" s="343">
        <v>916</v>
      </c>
      <c r="O10" s="342">
        <v>821</v>
      </c>
      <c r="P10" s="344">
        <v>21</v>
      </c>
      <c r="Q10" s="345">
        <v>23</v>
      </c>
      <c r="R10" s="344">
        <v>51</v>
      </c>
      <c r="S10" s="21"/>
    </row>
    <row r="11" spans="1:19" ht="24" customHeight="1" x14ac:dyDescent="0.3">
      <c r="A11" s="36" t="s">
        <v>16</v>
      </c>
      <c r="B11" s="346">
        <v>3</v>
      </c>
      <c r="C11" s="347">
        <v>81</v>
      </c>
      <c r="D11" s="348">
        <v>2399</v>
      </c>
      <c r="E11" s="347">
        <v>1141</v>
      </c>
      <c r="F11" s="349">
        <v>1258</v>
      </c>
      <c r="G11" s="349">
        <v>149</v>
      </c>
      <c r="H11" s="349">
        <v>75</v>
      </c>
      <c r="I11" s="349">
        <v>74</v>
      </c>
      <c r="J11" s="349">
        <v>11</v>
      </c>
      <c r="K11" s="349">
        <v>7</v>
      </c>
      <c r="L11" s="349">
        <v>4</v>
      </c>
      <c r="M11" s="349">
        <v>869</v>
      </c>
      <c r="N11" s="350">
        <v>866</v>
      </c>
      <c r="O11" s="349">
        <v>818</v>
      </c>
      <c r="P11" s="351">
        <v>21</v>
      </c>
      <c r="Q11" s="352">
        <v>23</v>
      </c>
      <c r="R11" s="351">
        <v>51</v>
      </c>
      <c r="S11" s="48"/>
    </row>
    <row r="12" spans="1:19" ht="24" customHeight="1" x14ac:dyDescent="0.3">
      <c r="A12" s="31" t="s">
        <v>17</v>
      </c>
      <c r="B12" s="55">
        <v>3</v>
      </c>
      <c r="C12" s="56">
        <v>81</v>
      </c>
      <c r="D12" s="57">
        <v>2363</v>
      </c>
      <c r="E12" s="56">
        <v>1111</v>
      </c>
      <c r="F12" s="58">
        <v>1252</v>
      </c>
      <c r="G12" s="58">
        <v>148</v>
      </c>
      <c r="H12" s="58">
        <v>71</v>
      </c>
      <c r="I12" s="58">
        <v>77</v>
      </c>
      <c r="J12" s="58">
        <v>11</v>
      </c>
      <c r="K12" s="58">
        <v>7</v>
      </c>
      <c r="L12" s="58">
        <v>4</v>
      </c>
      <c r="M12" s="58">
        <v>755</v>
      </c>
      <c r="N12" s="59">
        <v>751</v>
      </c>
      <c r="O12" s="58">
        <v>734</v>
      </c>
      <c r="P12" s="60">
        <v>21</v>
      </c>
      <c r="Q12" s="61">
        <v>23</v>
      </c>
      <c r="R12" s="60">
        <v>51</v>
      </c>
      <c r="S12" s="62"/>
    </row>
    <row r="13" spans="1:19" x14ac:dyDescent="0.3">
      <c r="A13" s="6" t="s">
        <v>65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O5"/>
    <mergeCell ref="P4:P5"/>
    <mergeCell ref="Q4:Q5"/>
    <mergeCell ref="R4:R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G1" workbookViewId="0">
      <selection activeCell="B12" sqref="B12:S12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185" t="s">
        <v>66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3">
      <c r="A2" s="2"/>
      <c r="B2" s="2"/>
      <c r="C2" s="2"/>
      <c r="D2" s="2"/>
      <c r="E2" s="2"/>
      <c r="F2" s="6" t="s">
        <v>0</v>
      </c>
      <c r="G2" s="6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3">
      <c r="A3" s="6" t="s">
        <v>47</v>
      </c>
      <c r="B3" s="6"/>
      <c r="C3" s="6" t="s">
        <v>0</v>
      </c>
      <c r="D3" s="6"/>
      <c r="E3" s="6"/>
      <c r="F3" s="7"/>
      <c r="G3" s="6"/>
      <c r="H3" s="7"/>
      <c r="I3" s="7"/>
      <c r="J3" s="63"/>
      <c r="K3" s="6"/>
      <c r="L3" s="63"/>
      <c r="M3" s="6"/>
      <c r="N3" s="63"/>
      <c r="O3" s="6"/>
      <c r="P3" s="2"/>
      <c r="Q3" s="2"/>
      <c r="R3" s="6"/>
      <c r="S3" s="2"/>
      <c r="T3" s="2"/>
    </row>
    <row r="4" spans="1:20" ht="24" customHeight="1" x14ac:dyDescent="0.3">
      <c r="A4" s="604" t="s">
        <v>1</v>
      </c>
      <c r="B4" s="617" t="s">
        <v>48</v>
      </c>
      <c r="C4" s="617" t="s">
        <v>37</v>
      </c>
      <c r="D4" s="622" t="s">
        <v>57</v>
      </c>
      <c r="E4" s="623"/>
      <c r="F4" s="624"/>
      <c r="G4" s="622" t="s">
        <v>49</v>
      </c>
      <c r="H4" s="602"/>
      <c r="I4" s="603"/>
      <c r="J4" s="622" t="s">
        <v>58</v>
      </c>
      <c r="K4" s="602"/>
      <c r="L4" s="603"/>
      <c r="M4" s="617" t="s">
        <v>59</v>
      </c>
      <c r="N4" s="617"/>
      <c r="O4" s="617" t="s">
        <v>67</v>
      </c>
      <c r="P4" s="617"/>
      <c r="Q4" s="619" t="s">
        <v>61</v>
      </c>
      <c r="R4" s="619" t="s">
        <v>62</v>
      </c>
      <c r="S4" s="621" t="s">
        <v>52</v>
      </c>
      <c r="T4" s="48"/>
    </row>
    <row r="5" spans="1:20" ht="24" customHeight="1" x14ac:dyDescent="0.3">
      <c r="A5" s="604"/>
      <c r="B5" s="617"/>
      <c r="C5" s="617"/>
      <c r="D5" s="49"/>
      <c r="E5" s="297" t="s">
        <v>7</v>
      </c>
      <c r="F5" s="297" t="s">
        <v>8</v>
      </c>
      <c r="G5" s="50"/>
      <c r="H5" s="297" t="s">
        <v>7</v>
      </c>
      <c r="I5" s="297" t="s">
        <v>8</v>
      </c>
      <c r="J5" s="49"/>
      <c r="K5" s="297" t="s">
        <v>7</v>
      </c>
      <c r="L5" s="297" t="s">
        <v>8</v>
      </c>
      <c r="M5" s="297" t="s">
        <v>53</v>
      </c>
      <c r="N5" s="297" t="s">
        <v>54</v>
      </c>
      <c r="O5" s="297" t="s">
        <v>53</v>
      </c>
      <c r="P5" s="297" t="s">
        <v>54</v>
      </c>
      <c r="Q5" s="620"/>
      <c r="R5" s="620"/>
      <c r="S5" s="607"/>
      <c r="T5" s="48"/>
    </row>
    <row r="6" spans="1:20" ht="24" customHeight="1" x14ac:dyDescent="0.3">
      <c r="A6" s="51" t="s">
        <v>42</v>
      </c>
      <c r="B6" s="333">
        <v>3</v>
      </c>
      <c r="C6" s="323">
        <v>95</v>
      </c>
      <c r="D6" s="323">
        <v>3517</v>
      </c>
      <c r="E6" s="323">
        <v>1686</v>
      </c>
      <c r="F6" s="323">
        <v>1831</v>
      </c>
      <c r="G6" s="323">
        <v>219</v>
      </c>
      <c r="H6" s="323">
        <v>86</v>
      </c>
      <c r="I6" s="323">
        <v>133</v>
      </c>
      <c r="J6" s="323">
        <v>15</v>
      </c>
      <c r="K6" s="323">
        <v>8</v>
      </c>
      <c r="L6" s="323">
        <v>7</v>
      </c>
      <c r="M6" s="323">
        <v>1137</v>
      </c>
      <c r="N6" s="323">
        <v>979</v>
      </c>
      <c r="O6" s="323">
        <v>1176</v>
      </c>
      <c r="P6" s="323">
        <v>1172</v>
      </c>
      <c r="Q6" s="323">
        <v>45</v>
      </c>
      <c r="R6" s="323">
        <v>39</v>
      </c>
      <c r="S6" s="323">
        <v>95</v>
      </c>
      <c r="T6" s="21"/>
    </row>
    <row r="7" spans="1:20" ht="24" customHeight="1" x14ac:dyDescent="0.3">
      <c r="A7" s="51" t="s">
        <v>11</v>
      </c>
      <c r="B7" s="301">
        <v>3</v>
      </c>
      <c r="C7" s="302">
        <v>96</v>
      </c>
      <c r="D7" s="302">
        <v>3545</v>
      </c>
      <c r="E7" s="302">
        <v>1617</v>
      </c>
      <c r="F7" s="302">
        <v>1928</v>
      </c>
      <c r="G7" s="302">
        <v>216</v>
      </c>
      <c r="H7" s="302">
        <v>86</v>
      </c>
      <c r="I7" s="302">
        <v>130</v>
      </c>
      <c r="J7" s="302">
        <v>18</v>
      </c>
      <c r="K7" s="302">
        <v>7</v>
      </c>
      <c r="L7" s="302">
        <v>11</v>
      </c>
      <c r="M7" s="302">
        <v>1153</v>
      </c>
      <c r="N7" s="302">
        <v>1016</v>
      </c>
      <c r="O7" s="302">
        <v>1170</v>
      </c>
      <c r="P7" s="302">
        <v>1197</v>
      </c>
      <c r="Q7" s="302">
        <v>45</v>
      </c>
      <c r="R7" s="302">
        <v>39</v>
      </c>
      <c r="S7" s="353">
        <v>96</v>
      </c>
      <c r="T7" s="21"/>
    </row>
    <row r="8" spans="1:20" ht="24" customHeight="1" x14ac:dyDescent="0.3">
      <c r="A8" s="51" t="s">
        <v>13</v>
      </c>
      <c r="B8" s="301">
        <v>3</v>
      </c>
      <c r="C8" s="302">
        <v>96</v>
      </c>
      <c r="D8" s="302">
        <v>3399</v>
      </c>
      <c r="E8" s="302">
        <v>1547</v>
      </c>
      <c r="F8" s="302">
        <v>1852</v>
      </c>
      <c r="G8" s="302">
        <v>228</v>
      </c>
      <c r="H8" s="302">
        <v>90</v>
      </c>
      <c r="I8" s="302">
        <v>138</v>
      </c>
      <c r="J8" s="302">
        <v>18</v>
      </c>
      <c r="K8" s="302">
        <v>6</v>
      </c>
      <c r="L8" s="302">
        <v>12</v>
      </c>
      <c r="M8" s="302">
        <v>1183</v>
      </c>
      <c r="N8" s="302">
        <v>1049</v>
      </c>
      <c r="O8" s="302">
        <v>1042</v>
      </c>
      <c r="P8" s="302">
        <v>1058</v>
      </c>
      <c r="Q8" s="302">
        <v>45</v>
      </c>
      <c r="R8" s="302">
        <v>39</v>
      </c>
      <c r="S8" s="353">
        <v>96</v>
      </c>
      <c r="T8" s="21"/>
    </row>
    <row r="9" spans="1:20" ht="24" customHeight="1" x14ac:dyDescent="0.3">
      <c r="A9" s="35" t="s">
        <v>14</v>
      </c>
      <c r="B9" s="354">
        <v>3</v>
      </c>
      <c r="C9" s="355">
        <v>97</v>
      </c>
      <c r="D9" s="355">
        <v>3247</v>
      </c>
      <c r="E9" s="338">
        <v>1458</v>
      </c>
      <c r="F9" s="355">
        <v>1789</v>
      </c>
      <c r="G9" s="355">
        <v>229</v>
      </c>
      <c r="H9" s="355">
        <v>89</v>
      </c>
      <c r="I9" s="355">
        <v>140</v>
      </c>
      <c r="J9" s="355">
        <v>17</v>
      </c>
      <c r="K9" s="355">
        <v>7</v>
      </c>
      <c r="L9" s="355">
        <v>10</v>
      </c>
      <c r="M9" s="356">
        <v>1145</v>
      </c>
      <c r="N9" s="356">
        <v>996</v>
      </c>
      <c r="O9" s="356">
        <v>1010</v>
      </c>
      <c r="P9" s="355">
        <v>1017</v>
      </c>
      <c r="Q9" s="356">
        <v>45</v>
      </c>
      <c r="R9" s="356">
        <v>39</v>
      </c>
      <c r="S9" s="356">
        <v>97</v>
      </c>
      <c r="T9" s="21"/>
    </row>
    <row r="10" spans="1:20" ht="24" customHeight="1" x14ac:dyDescent="0.3">
      <c r="A10" s="35" t="s">
        <v>15</v>
      </c>
      <c r="B10" s="357">
        <v>3</v>
      </c>
      <c r="C10" s="358">
        <v>96</v>
      </c>
      <c r="D10" s="358">
        <v>3059</v>
      </c>
      <c r="E10" s="345">
        <v>1403</v>
      </c>
      <c r="F10" s="358">
        <v>1656</v>
      </c>
      <c r="G10" s="358">
        <v>226</v>
      </c>
      <c r="H10" s="358">
        <v>84</v>
      </c>
      <c r="I10" s="358">
        <v>142</v>
      </c>
      <c r="J10" s="358">
        <v>15</v>
      </c>
      <c r="K10" s="358">
        <v>6</v>
      </c>
      <c r="L10" s="358">
        <v>9</v>
      </c>
      <c r="M10" s="359">
        <v>1175</v>
      </c>
      <c r="N10" s="359">
        <v>1044</v>
      </c>
      <c r="O10" s="359">
        <v>986</v>
      </c>
      <c r="P10" s="358">
        <v>998</v>
      </c>
      <c r="Q10" s="359">
        <v>45</v>
      </c>
      <c r="R10" s="359">
        <v>39</v>
      </c>
      <c r="S10" s="359">
        <v>96</v>
      </c>
      <c r="T10" s="21"/>
    </row>
    <row r="11" spans="1:20" ht="24" customHeight="1" x14ac:dyDescent="0.3">
      <c r="A11" s="36" t="s">
        <v>16</v>
      </c>
      <c r="B11" s="360">
        <v>3</v>
      </c>
      <c r="C11" s="361">
        <v>94</v>
      </c>
      <c r="D11" s="361">
        <v>2853</v>
      </c>
      <c r="E11" s="362">
        <v>1272</v>
      </c>
      <c r="F11" s="361">
        <v>1581</v>
      </c>
      <c r="G11" s="361">
        <v>233</v>
      </c>
      <c r="H11" s="361">
        <v>77</v>
      </c>
      <c r="I11" s="361">
        <v>156</v>
      </c>
      <c r="J11" s="361">
        <v>17</v>
      </c>
      <c r="K11" s="361">
        <v>8</v>
      </c>
      <c r="L11" s="361">
        <v>9</v>
      </c>
      <c r="M11" s="362">
        <v>1050</v>
      </c>
      <c r="N11" s="362">
        <v>917</v>
      </c>
      <c r="O11" s="362">
        <v>833</v>
      </c>
      <c r="P11" s="361">
        <v>843</v>
      </c>
      <c r="Q11" s="362">
        <v>45</v>
      </c>
      <c r="R11" s="362">
        <v>40</v>
      </c>
      <c r="S11" s="362">
        <v>94</v>
      </c>
      <c r="T11" s="48"/>
    </row>
    <row r="12" spans="1:20" ht="24" customHeight="1" x14ac:dyDescent="0.3">
      <c r="A12" s="36" t="s">
        <v>371</v>
      </c>
      <c r="B12" s="64">
        <v>3</v>
      </c>
      <c r="C12" s="65">
        <v>91</v>
      </c>
      <c r="D12" s="65">
        <v>2560</v>
      </c>
      <c r="E12" s="66">
        <v>1137</v>
      </c>
      <c r="F12" s="65">
        <v>1423</v>
      </c>
      <c r="G12" s="65">
        <v>227</v>
      </c>
      <c r="H12" s="65">
        <v>83</v>
      </c>
      <c r="I12" s="65">
        <v>144</v>
      </c>
      <c r="J12" s="65">
        <v>16</v>
      </c>
      <c r="K12" s="65">
        <v>7</v>
      </c>
      <c r="L12" s="65">
        <v>9</v>
      </c>
      <c r="M12" s="66">
        <v>1003</v>
      </c>
      <c r="N12" s="66">
        <v>868</v>
      </c>
      <c r="O12" s="66">
        <v>723</v>
      </c>
      <c r="P12" s="65">
        <v>723</v>
      </c>
      <c r="Q12" s="66">
        <v>45</v>
      </c>
      <c r="R12" s="66">
        <v>40</v>
      </c>
      <c r="S12" s="66">
        <v>91</v>
      </c>
      <c r="T12" s="48"/>
    </row>
    <row r="13" spans="1:20" x14ac:dyDescent="0.3">
      <c r="A13" s="6" t="s">
        <v>65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</cols>
  <sheetData>
    <row r="1" spans="1:20" ht="18.75" x14ac:dyDescent="0.3">
      <c r="B1" s="185" t="s">
        <v>68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3">
      <c r="A2" s="6"/>
      <c r="B2" s="2"/>
      <c r="C2" s="6"/>
      <c r="D2" s="7"/>
      <c r="E2" s="7"/>
      <c r="F2" s="2"/>
      <c r="G2" s="2"/>
      <c r="H2" s="2"/>
      <c r="I2" s="2"/>
      <c r="J2" s="2"/>
      <c r="K2" s="6"/>
      <c r="L2" s="2"/>
      <c r="M2" s="2"/>
      <c r="N2" s="6"/>
      <c r="O2" s="2"/>
      <c r="P2" s="6"/>
      <c r="Q2" s="6"/>
      <c r="R2" s="6"/>
      <c r="S2" s="2"/>
      <c r="T2" s="2"/>
    </row>
    <row r="3" spans="1:20" x14ac:dyDescent="0.3">
      <c r="A3" s="6" t="s">
        <v>47</v>
      </c>
      <c r="B3" s="2"/>
      <c r="C3" s="2"/>
      <c r="D3" s="2"/>
      <c r="E3" s="2"/>
      <c r="F3" s="6" t="s">
        <v>0</v>
      </c>
      <c r="G3" s="6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 customHeight="1" x14ac:dyDescent="0.3">
      <c r="A4" s="604" t="s">
        <v>1</v>
      </c>
      <c r="B4" s="617" t="s">
        <v>48</v>
      </c>
      <c r="C4" s="617" t="s">
        <v>37</v>
      </c>
      <c r="D4" s="622" t="s">
        <v>57</v>
      </c>
      <c r="E4" s="623"/>
      <c r="F4" s="624"/>
      <c r="G4" s="622" t="s">
        <v>49</v>
      </c>
      <c r="H4" s="602"/>
      <c r="I4" s="603"/>
      <c r="J4" s="622" t="s">
        <v>58</v>
      </c>
      <c r="K4" s="602"/>
      <c r="L4" s="603"/>
      <c r="M4" s="617" t="s">
        <v>59</v>
      </c>
      <c r="N4" s="617"/>
      <c r="O4" s="617" t="s">
        <v>67</v>
      </c>
      <c r="P4" s="617"/>
      <c r="Q4" s="619" t="s">
        <v>61</v>
      </c>
      <c r="R4" s="619" t="s">
        <v>62</v>
      </c>
      <c r="S4" s="621" t="s">
        <v>52</v>
      </c>
      <c r="T4" s="48"/>
    </row>
    <row r="5" spans="1:20" ht="24" customHeight="1" x14ac:dyDescent="0.3">
      <c r="A5" s="604"/>
      <c r="B5" s="617"/>
      <c r="C5" s="617"/>
      <c r="D5" s="49"/>
      <c r="E5" s="297" t="s">
        <v>7</v>
      </c>
      <c r="F5" s="297" t="s">
        <v>8</v>
      </c>
      <c r="G5" s="50"/>
      <c r="H5" s="297" t="s">
        <v>7</v>
      </c>
      <c r="I5" s="297" t="s">
        <v>8</v>
      </c>
      <c r="J5" s="49"/>
      <c r="K5" s="297" t="s">
        <v>7</v>
      </c>
      <c r="L5" s="297" t="s">
        <v>8</v>
      </c>
      <c r="M5" s="297" t="s">
        <v>53</v>
      </c>
      <c r="N5" s="297" t="s">
        <v>54</v>
      </c>
      <c r="O5" s="297" t="s">
        <v>53</v>
      </c>
      <c r="P5" s="297" t="s">
        <v>54</v>
      </c>
      <c r="Q5" s="620"/>
      <c r="R5" s="620"/>
      <c r="S5" s="607"/>
      <c r="T5" s="48"/>
    </row>
    <row r="6" spans="1:20" ht="24" customHeight="1" x14ac:dyDescent="0.3">
      <c r="A6" s="51" t="s">
        <v>42</v>
      </c>
      <c r="B6" s="333">
        <v>8</v>
      </c>
      <c r="C6" s="323">
        <v>279</v>
      </c>
      <c r="D6" s="323">
        <v>9453</v>
      </c>
      <c r="E6" s="323">
        <v>4680</v>
      </c>
      <c r="F6" s="323">
        <v>4773</v>
      </c>
      <c r="G6" s="323">
        <v>593</v>
      </c>
      <c r="H6" s="323">
        <v>416</v>
      </c>
      <c r="I6" s="323">
        <v>177</v>
      </c>
      <c r="J6" s="323">
        <v>46</v>
      </c>
      <c r="K6" s="323">
        <v>35</v>
      </c>
      <c r="L6" s="323">
        <v>11</v>
      </c>
      <c r="M6" s="323">
        <v>3189</v>
      </c>
      <c r="N6" s="323">
        <v>2761</v>
      </c>
      <c r="O6" s="323">
        <v>3078</v>
      </c>
      <c r="P6" s="323">
        <v>3078</v>
      </c>
      <c r="Q6" s="323">
        <v>180</v>
      </c>
      <c r="R6" s="323">
        <v>99</v>
      </c>
      <c r="S6" s="323">
        <v>290</v>
      </c>
      <c r="T6" s="21"/>
    </row>
    <row r="7" spans="1:20" ht="24" customHeight="1" x14ac:dyDescent="0.3">
      <c r="A7" s="51" t="s">
        <v>11</v>
      </c>
      <c r="B7" s="301">
        <v>8</v>
      </c>
      <c r="C7" s="302">
        <v>279</v>
      </c>
      <c r="D7" s="302">
        <v>9242</v>
      </c>
      <c r="E7" s="302">
        <v>4631</v>
      </c>
      <c r="F7" s="302">
        <v>4611</v>
      </c>
      <c r="G7" s="302">
        <v>596</v>
      </c>
      <c r="H7" s="302">
        <v>414</v>
      </c>
      <c r="I7" s="302">
        <v>182</v>
      </c>
      <c r="J7" s="302">
        <v>46</v>
      </c>
      <c r="K7" s="302">
        <v>34</v>
      </c>
      <c r="L7" s="302">
        <v>12</v>
      </c>
      <c r="M7" s="302">
        <v>3188</v>
      </c>
      <c r="N7" s="302">
        <v>2781</v>
      </c>
      <c r="O7" s="302">
        <v>3040</v>
      </c>
      <c r="P7" s="302">
        <v>3050</v>
      </c>
      <c r="Q7" s="302">
        <v>180</v>
      </c>
      <c r="R7" s="302">
        <v>102</v>
      </c>
      <c r="S7" s="353">
        <v>301</v>
      </c>
      <c r="T7" s="21"/>
    </row>
    <row r="8" spans="1:20" ht="24" customHeight="1" x14ac:dyDescent="0.3">
      <c r="A8" s="51" t="s">
        <v>13</v>
      </c>
      <c r="B8" s="301">
        <v>8</v>
      </c>
      <c r="C8" s="302">
        <v>279</v>
      </c>
      <c r="D8" s="302">
        <v>8834</v>
      </c>
      <c r="E8" s="302">
        <v>4423</v>
      </c>
      <c r="F8" s="302">
        <v>4411</v>
      </c>
      <c r="G8" s="302">
        <v>588</v>
      </c>
      <c r="H8" s="302">
        <v>414</v>
      </c>
      <c r="I8" s="302">
        <v>174</v>
      </c>
      <c r="J8" s="302">
        <v>45</v>
      </c>
      <c r="K8" s="302">
        <v>33</v>
      </c>
      <c r="L8" s="302">
        <v>12</v>
      </c>
      <c r="M8" s="302">
        <v>3171</v>
      </c>
      <c r="N8" s="302">
        <v>2816</v>
      </c>
      <c r="O8" s="302">
        <v>2816</v>
      </c>
      <c r="P8" s="302">
        <v>2816</v>
      </c>
      <c r="Q8" s="302">
        <v>180</v>
      </c>
      <c r="R8" s="302">
        <v>105</v>
      </c>
      <c r="S8" s="353">
        <v>305</v>
      </c>
      <c r="T8" s="21"/>
    </row>
    <row r="9" spans="1:20" ht="24" customHeight="1" x14ac:dyDescent="0.3">
      <c r="A9" s="35" t="s">
        <v>14</v>
      </c>
      <c r="B9" s="363">
        <v>8</v>
      </c>
      <c r="C9" s="364">
        <v>279</v>
      </c>
      <c r="D9" s="364">
        <v>8491</v>
      </c>
      <c r="E9" s="364">
        <v>4220</v>
      </c>
      <c r="F9" s="364">
        <v>4271</v>
      </c>
      <c r="G9" s="364">
        <v>588</v>
      </c>
      <c r="H9" s="364">
        <v>403</v>
      </c>
      <c r="I9" s="364">
        <v>185</v>
      </c>
      <c r="J9" s="364">
        <v>45</v>
      </c>
      <c r="K9" s="364">
        <v>33</v>
      </c>
      <c r="L9" s="364">
        <v>12</v>
      </c>
      <c r="M9" s="364">
        <v>3025</v>
      </c>
      <c r="N9" s="365">
        <v>2640</v>
      </c>
      <c r="O9" s="365">
        <v>2731</v>
      </c>
      <c r="P9" s="364">
        <v>2727</v>
      </c>
      <c r="Q9" s="365">
        <v>179</v>
      </c>
      <c r="R9" s="365">
        <v>108</v>
      </c>
      <c r="S9" s="364">
        <v>181</v>
      </c>
      <c r="T9" s="21"/>
    </row>
    <row r="10" spans="1:20" ht="24" customHeight="1" x14ac:dyDescent="0.3">
      <c r="A10" s="35" t="s">
        <v>15</v>
      </c>
      <c r="B10" s="366">
        <v>8</v>
      </c>
      <c r="C10" s="367">
        <v>276</v>
      </c>
      <c r="D10" s="367">
        <v>8147</v>
      </c>
      <c r="E10" s="367">
        <v>4080</v>
      </c>
      <c r="F10" s="367">
        <v>4067</v>
      </c>
      <c r="G10" s="367">
        <v>583</v>
      </c>
      <c r="H10" s="367">
        <v>393</v>
      </c>
      <c r="I10" s="367">
        <v>190</v>
      </c>
      <c r="J10" s="367">
        <v>46</v>
      </c>
      <c r="K10" s="367">
        <v>34</v>
      </c>
      <c r="L10" s="367">
        <v>12</v>
      </c>
      <c r="M10" s="367">
        <v>2977</v>
      </c>
      <c r="N10" s="368">
        <v>2566</v>
      </c>
      <c r="O10" s="368">
        <v>2689</v>
      </c>
      <c r="P10" s="367">
        <v>2692</v>
      </c>
      <c r="Q10" s="368">
        <v>179</v>
      </c>
      <c r="R10" s="368">
        <v>108</v>
      </c>
      <c r="S10" s="367">
        <v>180</v>
      </c>
      <c r="T10" s="21"/>
    </row>
    <row r="11" spans="1:20" ht="24" customHeight="1" x14ac:dyDescent="0.3">
      <c r="A11" s="36" t="s">
        <v>16</v>
      </c>
      <c r="B11" s="360">
        <v>8</v>
      </c>
      <c r="C11" s="361">
        <v>273</v>
      </c>
      <c r="D11" s="361">
        <v>7652</v>
      </c>
      <c r="E11" s="361">
        <v>3810</v>
      </c>
      <c r="F11" s="361">
        <v>3842</v>
      </c>
      <c r="G11" s="361">
        <v>581</v>
      </c>
      <c r="H11" s="361">
        <v>380</v>
      </c>
      <c r="I11" s="361">
        <v>201</v>
      </c>
      <c r="J11" s="361">
        <v>45</v>
      </c>
      <c r="K11" s="361">
        <v>33</v>
      </c>
      <c r="L11" s="361">
        <v>12</v>
      </c>
      <c r="M11" s="361">
        <v>2764</v>
      </c>
      <c r="N11" s="362">
        <v>2414</v>
      </c>
      <c r="O11" s="362">
        <v>2318</v>
      </c>
      <c r="P11" s="361">
        <v>2321</v>
      </c>
      <c r="Q11" s="362">
        <v>179</v>
      </c>
      <c r="R11" s="362">
        <v>108</v>
      </c>
      <c r="S11" s="361">
        <v>180</v>
      </c>
      <c r="T11" s="48"/>
    </row>
    <row r="12" spans="1:20" ht="24" customHeight="1" x14ac:dyDescent="0.3">
      <c r="A12" s="36" t="s">
        <v>17</v>
      </c>
      <c r="B12" s="64">
        <v>8</v>
      </c>
      <c r="C12" s="65">
        <v>268</v>
      </c>
      <c r="D12" s="65">
        <v>6860</v>
      </c>
      <c r="E12" s="65">
        <v>3450</v>
      </c>
      <c r="F12" s="65">
        <v>3410</v>
      </c>
      <c r="G12" s="65">
        <v>582</v>
      </c>
      <c r="H12" s="65">
        <v>364</v>
      </c>
      <c r="I12" s="65">
        <v>218</v>
      </c>
      <c r="J12" s="65">
        <v>45</v>
      </c>
      <c r="K12" s="65">
        <v>33</v>
      </c>
      <c r="L12" s="65">
        <v>12</v>
      </c>
      <c r="M12" s="65">
        <v>2668</v>
      </c>
      <c r="N12" s="66">
        <v>2365</v>
      </c>
      <c r="O12" s="66">
        <v>1941</v>
      </c>
      <c r="P12" s="65">
        <v>1942</v>
      </c>
      <c r="Q12" s="66">
        <v>179</v>
      </c>
      <c r="R12" s="66">
        <v>108</v>
      </c>
      <c r="S12" s="65">
        <v>179</v>
      </c>
      <c r="T12" s="48"/>
    </row>
    <row r="13" spans="1:20" x14ac:dyDescent="0.3">
      <c r="A13" s="6" t="s">
        <v>65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  <col min="20" max="20" width="14" customWidth="1"/>
  </cols>
  <sheetData>
    <row r="1" spans="1:20" ht="18.75" x14ac:dyDescent="0.3">
      <c r="B1" s="185" t="s">
        <v>69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  <c r="T2" s="69"/>
    </row>
    <row r="3" spans="1:20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4" customHeight="1" x14ac:dyDescent="0.15">
      <c r="A4" s="604" t="s">
        <v>71</v>
      </c>
      <c r="B4" s="612" t="s">
        <v>48</v>
      </c>
      <c r="C4" s="615" t="s">
        <v>37</v>
      </c>
      <c r="D4" s="612" t="s">
        <v>72</v>
      </c>
      <c r="E4" s="615" t="s">
        <v>73</v>
      </c>
      <c r="F4" s="615" t="s">
        <v>0</v>
      </c>
      <c r="G4" s="612" t="s">
        <v>38</v>
      </c>
      <c r="H4" s="615"/>
      <c r="I4" s="615"/>
      <c r="J4" s="612" t="s">
        <v>39</v>
      </c>
      <c r="K4" s="615"/>
      <c r="L4" s="615" t="s">
        <v>74</v>
      </c>
      <c r="M4" s="615" t="s">
        <v>75</v>
      </c>
      <c r="N4" s="615" t="s">
        <v>76</v>
      </c>
      <c r="O4" s="615" t="s">
        <v>77</v>
      </c>
      <c r="P4" s="615" t="s">
        <v>76</v>
      </c>
      <c r="Q4" s="615" t="s">
        <v>378</v>
      </c>
      <c r="R4" s="615" t="s">
        <v>379</v>
      </c>
      <c r="S4" s="593" t="s">
        <v>78</v>
      </c>
      <c r="T4" s="70"/>
    </row>
    <row r="5" spans="1:20" ht="24" customHeight="1" x14ac:dyDescent="0.15">
      <c r="A5" s="604"/>
      <c r="B5" s="625"/>
      <c r="C5" s="615"/>
      <c r="D5" s="283"/>
      <c r="E5" s="296" t="s">
        <v>7</v>
      </c>
      <c r="F5" s="296" t="s">
        <v>8</v>
      </c>
      <c r="G5" s="283"/>
      <c r="H5" s="296" t="s">
        <v>7</v>
      </c>
      <c r="I5" s="296" t="s">
        <v>8</v>
      </c>
      <c r="J5" s="283"/>
      <c r="K5" s="296" t="s">
        <v>7</v>
      </c>
      <c r="L5" s="296" t="s">
        <v>8</v>
      </c>
      <c r="M5" s="296" t="s">
        <v>53</v>
      </c>
      <c r="N5" s="296" t="s">
        <v>54</v>
      </c>
      <c r="O5" s="296" t="s">
        <v>79</v>
      </c>
      <c r="P5" s="296" t="s">
        <v>60</v>
      </c>
      <c r="Q5" s="615"/>
      <c r="R5" s="615" t="s">
        <v>80</v>
      </c>
      <c r="S5" s="616"/>
      <c r="T5" s="70"/>
    </row>
    <row r="6" spans="1:20" ht="24" customHeight="1" x14ac:dyDescent="0.3">
      <c r="A6" s="71" t="s">
        <v>42</v>
      </c>
      <c r="B6" s="369">
        <v>1</v>
      </c>
      <c r="C6" s="370">
        <v>6</v>
      </c>
      <c r="D6" s="370">
        <v>180</v>
      </c>
      <c r="E6" s="370">
        <v>136</v>
      </c>
      <c r="F6" s="370">
        <v>44</v>
      </c>
      <c r="G6" s="370">
        <v>27</v>
      </c>
      <c r="H6" s="370">
        <v>21</v>
      </c>
      <c r="I6" s="370">
        <v>6</v>
      </c>
      <c r="J6" s="370">
        <v>11</v>
      </c>
      <c r="K6" s="370">
        <v>6</v>
      </c>
      <c r="L6" s="370">
        <v>5</v>
      </c>
      <c r="M6" s="370">
        <v>45</v>
      </c>
      <c r="N6" s="370">
        <v>37</v>
      </c>
      <c r="O6" s="370">
        <v>80</v>
      </c>
      <c r="P6" s="370">
        <v>71</v>
      </c>
      <c r="Q6" s="370">
        <v>70</v>
      </c>
      <c r="R6" s="370">
        <v>21</v>
      </c>
      <c r="S6" s="370">
        <v>6</v>
      </c>
      <c r="T6" s="72"/>
    </row>
    <row r="7" spans="1:20" ht="24" customHeight="1" x14ac:dyDescent="0.3">
      <c r="A7" s="71" t="s">
        <v>11</v>
      </c>
      <c r="B7" s="371">
        <v>1</v>
      </c>
      <c r="C7" s="372">
        <v>6</v>
      </c>
      <c r="D7" s="372">
        <v>202</v>
      </c>
      <c r="E7" s="372">
        <v>149</v>
      </c>
      <c r="F7" s="372">
        <v>53</v>
      </c>
      <c r="G7" s="372">
        <v>26</v>
      </c>
      <c r="H7" s="372">
        <v>19</v>
      </c>
      <c r="I7" s="372">
        <v>7</v>
      </c>
      <c r="J7" s="372">
        <v>11</v>
      </c>
      <c r="K7" s="372">
        <v>6</v>
      </c>
      <c r="L7" s="372">
        <v>5</v>
      </c>
      <c r="M7" s="372">
        <v>60</v>
      </c>
      <c r="N7" s="372">
        <v>47</v>
      </c>
      <c r="O7" s="372">
        <v>80</v>
      </c>
      <c r="P7" s="372">
        <v>70</v>
      </c>
      <c r="Q7" s="372">
        <v>70</v>
      </c>
      <c r="R7" s="372">
        <v>21</v>
      </c>
      <c r="S7" s="372">
        <v>6</v>
      </c>
      <c r="T7" s="72"/>
    </row>
    <row r="8" spans="1:20" ht="24" customHeight="1" x14ac:dyDescent="0.3">
      <c r="A8" s="71" t="s">
        <v>13</v>
      </c>
      <c r="B8" s="371">
        <v>1</v>
      </c>
      <c r="C8" s="372">
        <v>6</v>
      </c>
      <c r="D8" s="372">
        <v>208</v>
      </c>
      <c r="E8" s="372">
        <v>150</v>
      </c>
      <c r="F8" s="372">
        <v>58</v>
      </c>
      <c r="G8" s="372">
        <v>27</v>
      </c>
      <c r="H8" s="372">
        <v>20</v>
      </c>
      <c r="I8" s="372">
        <v>7</v>
      </c>
      <c r="J8" s="372">
        <v>12</v>
      </c>
      <c r="K8" s="372">
        <v>6</v>
      </c>
      <c r="L8" s="372">
        <v>6</v>
      </c>
      <c r="M8" s="372">
        <v>53</v>
      </c>
      <c r="N8" s="372">
        <v>42</v>
      </c>
      <c r="O8" s="372">
        <v>80</v>
      </c>
      <c r="P8" s="372">
        <v>76</v>
      </c>
      <c r="Q8" s="372">
        <v>70</v>
      </c>
      <c r="R8" s="372">
        <v>21</v>
      </c>
      <c r="S8" s="372">
        <v>6</v>
      </c>
      <c r="T8" s="72"/>
    </row>
    <row r="9" spans="1:20" ht="24" customHeight="1" x14ac:dyDescent="0.3">
      <c r="A9" s="71" t="s">
        <v>14</v>
      </c>
      <c r="B9" s="373">
        <v>1</v>
      </c>
      <c r="C9" s="374">
        <v>6</v>
      </c>
      <c r="D9" s="374">
        <v>184</v>
      </c>
      <c r="E9" s="374">
        <v>131</v>
      </c>
      <c r="F9" s="374">
        <v>53</v>
      </c>
      <c r="G9" s="374">
        <v>26</v>
      </c>
      <c r="H9" s="374">
        <v>18</v>
      </c>
      <c r="I9" s="374">
        <v>8</v>
      </c>
      <c r="J9" s="374">
        <v>11</v>
      </c>
      <c r="K9" s="374">
        <v>7</v>
      </c>
      <c r="L9" s="374">
        <v>4</v>
      </c>
      <c r="M9" s="374">
        <v>72</v>
      </c>
      <c r="N9" s="374">
        <v>54</v>
      </c>
      <c r="O9" s="374">
        <v>80</v>
      </c>
      <c r="P9" s="374">
        <v>67</v>
      </c>
      <c r="Q9" s="375">
        <v>70</v>
      </c>
      <c r="R9" s="338">
        <v>21</v>
      </c>
      <c r="S9" s="374">
        <v>6</v>
      </c>
      <c r="T9" s="72"/>
    </row>
    <row r="10" spans="1:20" ht="24" customHeight="1" x14ac:dyDescent="0.3">
      <c r="A10" s="71" t="s">
        <v>15</v>
      </c>
      <c r="B10" s="376">
        <v>1</v>
      </c>
      <c r="C10" s="377">
        <v>6</v>
      </c>
      <c r="D10" s="377">
        <v>174</v>
      </c>
      <c r="E10" s="377">
        <v>116</v>
      </c>
      <c r="F10" s="377">
        <v>58</v>
      </c>
      <c r="G10" s="377">
        <v>29</v>
      </c>
      <c r="H10" s="377">
        <v>20</v>
      </c>
      <c r="I10" s="377">
        <v>9</v>
      </c>
      <c r="J10" s="377">
        <v>12</v>
      </c>
      <c r="K10" s="377">
        <v>7</v>
      </c>
      <c r="L10" s="377">
        <v>5</v>
      </c>
      <c r="M10" s="377">
        <v>57</v>
      </c>
      <c r="N10" s="377">
        <v>41</v>
      </c>
      <c r="O10" s="377">
        <v>65</v>
      </c>
      <c r="P10" s="377">
        <v>65</v>
      </c>
      <c r="Q10" s="378">
        <v>70</v>
      </c>
      <c r="R10" s="345">
        <v>21</v>
      </c>
      <c r="S10" s="377">
        <v>6</v>
      </c>
      <c r="T10" s="72"/>
    </row>
    <row r="11" spans="1:20" ht="24" customHeight="1" x14ac:dyDescent="0.3">
      <c r="A11" s="73" t="s">
        <v>16</v>
      </c>
      <c r="B11" s="360">
        <v>1</v>
      </c>
      <c r="C11" s="361">
        <v>6</v>
      </c>
      <c r="D11" s="361">
        <v>185</v>
      </c>
      <c r="E11" s="361">
        <v>114</v>
      </c>
      <c r="F11" s="361">
        <v>71</v>
      </c>
      <c r="G11" s="361">
        <v>28</v>
      </c>
      <c r="H11" s="361">
        <v>18</v>
      </c>
      <c r="I11" s="361">
        <v>10</v>
      </c>
      <c r="J11" s="361">
        <v>12</v>
      </c>
      <c r="K11" s="361">
        <v>8</v>
      </c>
      <c r="L11" s="361">
        <v>4</v>
      </c>
      <c r="M11" s="361">
        <v>53</v>
      </c>
      <c r="N11" s="361">
        <v>46</v>
      </c>
      <c r="O11" s="361">
        <v>74</v>
      </c>
      <c r="P11" s="361">
        <v>74</v>
      </c>
      <c r="Q11" s="362">
        <v>70</v>
      </c>
      <c r="R11" s="362">
        <v>21</v>
      </c>
      <c r="S11" s="361">
        <v>6</v>
      </c>
      <c r="T11" s="74"/>
    </row>
    <row r="12" spans="1:20" ht="24" customHeight="1" x14ac:dyDescent="0.3">
      <c r="A12" s="73" t="s">
        <v>17</v>
      </c>
      <c r="B12" s="64">
        <v>1</v>
      </c>
      <c r="C12" s="65">
        <v>6</v>
      </c>
      <c r="D12" s="65">
        <v>185</v>
      </c>
      <c r="E12" s="65">
        <v>110</v>
      </c>
      <c r="F12" s="65">
        <v>75</v>
      </c>
      <c r="G12" s="65">
        <v>27</v>
      </c>
      <c r="H12" s="65">
        <v>18</v>
      </c>
      <c r="I12" s="65">
        <v>9</v>
      </c>
      <c r="J12" s="65">
        <v>12</v>
      </c>
      <c r="K12" s="65">
        <v>7</v>
      </c>
      <c r="L12" s="65">
        <v>5</v>
      </c>
      <c r="M12" s="65">
        <v>54</v>
      </c>
      <c r="N12" s="65">
        <v>40</v>
      </c>
      <c r="O12" s="65">
        <v>60</v>
      </c>
      <c r="P12" s="65">
        <v>60</v>
      </c>
      <c r="Q12" s="66">
        <v>70</v>
      </c>
      <c r="R12" s="66">
        <v>21</v>
      </c>
      <c r="S12" s="65">
        <v>6</v>
      </c>
      <c r="T12" s="74"/>
    </row>
    <row r="13" spans="1:20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68"/>
    </row>
    <row r="14" spans="1:20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B1" sqref="B1"/>
    </sheetView>
  </sheetViews>
  <sheetFormatPr defaultRowHeight="16.5" x14ac:dyDescent="0.3"/>
  <cols>
    <col min="1" max="1" width="12.625" customWidth="1"/>
    <col min="2" max="19" width="10.625" customWidth="1"/>
    <col min="20" max="20" width="19" customWidth="1"/>
  </cols>
  <sheetData>
    <row r="1" spans="1:19" ht="18.75" x14ac:dyDescent="0.3">
      <c r="B1" s="185" t="s">
        <v>81</v>
      </c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</row>
    <row r="2" spans="1:19" x14ac:dyDescent="0.15">
      <c r="A2" s="67" t="s">
        <v>0</v>
      </c>
      <c r="B2" s="68"/>
      <c r="C2" s="69"/>
      <c r="D2" s="69"/>
      <c r="E2" s="68"/>
      <c r="F2" s="68"/>
      <c r="G2" s="68"/>
      <c r="H2" s="68"/>
      <c r="I2" s="67" t="s">
        <v>0</v>
      </c>
      <c r="J2" s="68"/>
      <c r="K2" s="68"/>
      <c r="L2" s="68"/>
      <c r="M2" s="67" t="s">
        <v>0</v>
      </c>
      <c r="N2" s="68"/>
      <c r="O2" s="67" t="s">
        <v>0</v>
      </c>
      <c r="P2" s="67" t="s">
        <v>0</v>
      </c>
      <c r="Q2" s="67" t="s">
        <v>0</v>
      </c>
      <c r="R2" s="68"/>
      <c r="S2" s="69"/>
    </row>
    <row r="3" spans="1:19" x14ac:dyDescent="0.15">
      <c r="A3" s="67" t="s">
        <v>70</v>
      </c>
      <c r="B3" s="68"/>
      <c r="C3" s="67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4" customHeight="1" x14ac:dyDescent="0.3">
      <c r="A4" s="604" t="s">
        <v>71</v>
      </c>
      <c r="B4" s="612" t="s">
        <v>48</v>
      </c>
      <c r="C4" s="615" t="s">
        <v>37</v>
      </c>
      <c r="D4" s="612" t="s">
        <v>72</v>
      </c>
      <c r="E4" s="615" t="s">
        <v>73</v>
      </c>
      <c r="F4" s="615" t="s">
        <v>0</v>
      </c>
      <c r="G4" s="612" t="s">
        <v>38</v>
      </c>
      <c r="H4" s="615"/>
      <c r="I4" s="615"/>
      <c r="J4" s="612" t="s">
        <v>39</v>
      </c>
      <c r="K4" s="615"/>
      <c r="L4" s="615" t="s">
        <v>74</v>
      </c>
      <c r="M4" s="615" t="s">
        <v>75</v>
      </c>
      <c r="N4" s="615" t="s">
        <v>76</v>
      </c>
      <c r="O4" s="615" t="s">
        <v>77</v>
      </c>
      <c r="P4" s="615" t="s">
        <v>76</v>
      </c>
      <c r="Q4" s="615" t="s">
        <v>82</v>
      </c>
      <c r="R4" s="615" t="s">
        <v>83</v>
      </c>
      <c r="S4" s="593" t="s">
        <v>78</v>
      </c>
    </row>
    <row r="5" spans="1:19" ht="24" customHeight="1" x14ac:dyDescent="0.3">
      <c r="A5" s="604"/>
      <c r="B5" s="625"/>
      <c r="C5" s="615"/>
      <c r="D5" s="283"/>
      <c r="E5" s="296" t="s">
        <v>7</v>
      </c>
      <c r="F5" s="296" t="s">
        <v>8</v>
      </c>
      <c r="G5" s="283"/>
      <c r="H5" s="296" t="s">
        <v>7</v>
      </c>
      <c r="I5" s="296" t="s">
        <v>8</v>
      </c>
      <c r="J5" s="283"/>
      <c r="K5" s="296" t="s">
        <v>7</v>
      </c>
      <c r="L5" s="296" t="s">
        <v>8</v>
      </c>
      <c r="M5" s="296" t="s">
        <v>53</v>
      </c>
      <c r="N5" s="296" t="s">
        <v>54</v>
      </c>
      <c r="O5" s="296" t="s">
        <v>79</v>
      </c>
      <c r="P5" s="296" t="s">
        <v>60</v>
      </c>
      <c r="Q5" s="615"/>
      <c r="R5" s="615" t="s">
        <v>80</v>
      </c>
      <c r="S5" s="616"/>
    </row>
    <row r="6" spans="1:19" ht="24" customHeight="1" x14ac:dyDescent="0.3">
      <c r="A6" s="35" t="s">
        <v>42</v>
      </c>
      <c r="B6" s="369">
        <v>0</v>
      </c>
      <c r="C6" s="370">
        <v>0</v>
      </c>
      <c r="D6" s="370">
        <v>0</v>
      </c>
      <c r="E6" s="370">
        <v>0</v>
      </c>
      <c r="F6" s="370">
        <v>0</v>
      </c>
      <c r="G6" s="370">
        <v>0</v>
      </c>
      <c r="H6" s="370">
        <v>0</v>
      </c>
      <c r="I6" s="370">
        <v>0</v>
      </c>
      <c r="J6" s="370">
        <v>0</v>
      </c>
      <c r="K6" s="370">
        <v>0</v>
      </c>
      <c r="L6" s="370">
        <v>0</v>
      </c>
      <c r="M6" s="370">
        <v>0</v>
      </c>
      <c r="N6" s="370">
        <v>0</v>
      </c>
      <c r="O6" s="370">
        <v>0</v>
      </c>
      <c r="P6" s="370">
        <v>0</v>
      </c>
      <c r="Q6" s="370">
        <v>0</v>
      </c>
      <c r="R6" s="370">
        <v>0</v>
      </c>
      <c r="S6" s="370">
        <v>0</v>
      </c>
    </row>
    <row r="7" spans="1:19" ht="24" customHeight="1" x14ac:dyDescent="0.3">
      <c r="A7" s="35" t="s">
        <v>11</v>
      </c>
      <c r="B7" s="379" t="s">
        <v>12</v>
      </c>
      <c r="C7" s="380" t="s">
        <v>12</v>
      </c>
      <c r="D7" s="380" t="s">
        <v>12</v>
      </c>
      <c r="E7" s="380" t="s">
        <v>12</v>
      </c>
      <c r="F7" s="380" t="s">
        <v>12</v>
      </c>
      <c r="G7" s="380" t="s">
        <v>12</v>
      </c>
      <c r="H7" s="380" t="s">
        <v>12</v>
      </c>
      <c r="I7" s="380" t="s">
        <v>12</v>
      </c>
      <c r="J7" s="380" t="s">
        <v>12</v>
      </c>
      <c r="K7" s="380" t="s">
        <v>12</v>
      </c>
      <c r="L7" s="380" t="s">
        <v>12</v>
      </c>
      <c r="M7" s="380" t="s">
        <v>12</v>
      </c>
      <c r="N7" s="380" t="s">
        <v>12</v>
      </c>
      <c r="O7" s="380" t="s">
        <v>12</v>
      </c>
      <c r="P7" s="380" t="s">
        <v>12</v>
      </c>
      <c r="Q7" s="380" t="s">
        <v>12</v>
      </c>
      <c r="R7" s="380" t="s">
        <v>12</v>
      </c>
      <c r="S7" s="380" t="s">
        <v>12</v>
      </c>
    </row>
    <row r="8" spans="1:19" ht="24" customHeight="1" x14ac:dyDescent="0.3">
      <c r="A8" s="35" t="s">
        <v>13</v>
      </c>
      <c r="B8" s="379">
        <v>0</v>
      </c>
      <c r="C8" s="380">
        <v>0</v>
      </c>
      <c r="D8" s="380">
        <v>0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80">
        <v>0</v>
      </c>
      <c r="K8" s="380">
        <v>0</v>
      </c>
      <c r="L8" s="380">
        <v>0</v>
      </c>
      <c r="M8" s="380">
        <v>0</v>
      </c>
      <c r="N8" s="380">
        <v>0</v>
      </c>
      <c r="O8" s="380">
        <v>0</v>
      </c>
      <c r="P8" s="380">
        <v>0</v>
      </c>
      <c r="Q8" s="380">
        <v>0</v>
      </c>
      <c r="R8" s="380">
        <v>0</v>
      </c>
      <c r="S8" s="380">
        <v>0</v>
      </c>
    </row>
    <row r="9" spans="1:19" ht="24" customHeight="1" x14ac:dyDescent="0.3">
      <c r="A9" s="35" t="s">
        <v>14</v>
      </c>
      <c r="B9" s="381">
        <v>0</v>
      </c>
      <c r="C9" s="382">
        <v>0</v>
      </c>
      <c r="D9" s="382">
        <v>0</v>
      </c>
      <c r="E9" s="382">
        <v>0</v>
      </c>
      <c r="F9" s="382">
        <v>0</v>
      </c>
      <c r="G9" s="382">
        <v>0</v>
      </c>
      <c r="H9" s="382">
        <v>0</v>
      </c>
      <c r="I9" s="382">
        <v>0</v>
      </c>
      <c r="J9" s="382">
        <v>0</v>
      </c>
      <c r="K9" s="382">
        <v>0</v>
      </c>
      <c r="L9" s="382">
        <v>0</v>
      </c>
      <c r="M9" s="382">
        <v>0</v>
      </c>
      <c r="N9" s="382">
        <v>0</v>
      </c>
      <c r="O9" s="382">
        <v>0</v>
      </c>
      <c r="P9" s="382">
        <v>0</v>
      </c>
      <c r="Q9" s="382">
        <v>0</v>
      </c>
      <c r="R9" s="382">
        <v>0</v>
      </c>
      <c r="S9" s="382">
        <v>0</v>
      </c>
    </row>
    <row r="10" spans="1:19" ht="24" customHeight="1" x14ac:dyDescent="0.3">
      <c r="A10" s="35" t="s">
        <v>15</v>
      </c>
      <c r="B10" s="383">
        <v>0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4">
        <v>0</v>
      </c>
      <c r="J10" s="384">
        <v>0</v>
      </c>
      <c r="K10" s="384">
        <v>0</v>
      </c>
      <c r="L10" s="384">
        <v>0</v>
      </c>
      <c r="M10" s="384">
        <v>0</v>
      </c>
      <c r="N10" s="384">
        <v>0</v>
      </c>
      <c r="O10" s="384">
        <v>0</v>
      </c>
      <c r="P10" s="384">
        <v>0</v>
      </c>
      <c r="Q10" s="384">
        <v>0</v>
      </c>
      <c r="R10" s="384">
        <v>0</v>
      </c>
      <c r="S10" s="384">
        <v>0</v>
      </c>
    </row>
    <row r="11" spans="1:19" ht="24" customHeight="1" x14ac:dyDescent="0.3">
      <c r="A11" s="36" t="s">
        <v>16</v>
      </c>
      <c r="B11" s="385">
        <v>0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v>0</v>
      </c>
      <c r="M11" s="386">
        <v>0</v>
      </c>
      <c r="N11" s="386">
        <v>0</v>
      </c>
      <c r="O11" s="386">
        <v>0</v>
      </c>
      <c r="P11" s="386">
        <v>0</v>
      </c>
      <c r="Q11" s="386">
        <v>0</v>
      </c>
      <c r="R11" s="386">
        <v>0</v>
      </c>
      <c r="S11" s="386">
        <v>0</v>
      </c>
    </row>
    <row r="12" spans="1:19" ht="24" customHeight="1" x14ac:dyDescent="0.3">
      <c r="A12" s="36" t="s">
        <v>372</v>
      </c>
      <c r="B12" s="77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</row>
    <row r="13" spans="1:19" x14ac:dyDescent="0.15">
      <c r="A13" s="67" t="s">
        <v>65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</sheetData>
  <mergeCells count="11">
    <mergeCell ref="J4:L4"/>
    <mergeCell ref="A4:A5"/>
    <mergeCell ref="B4:B5"/>
    <mergeCell ref="C4:C5"/>
    <mergeCell ref="D4:F4"/>
    <mergeCell ref="G4:I4"/>
    <mergeCell ref="M4:N4"/>
    <mergeCell ref="O4:P4"/>
    <mergeCell ref="Q4:Q5"/>
    <mergeCell ref="R4:R5"/>
    <mergeCell ref="S4:S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27</vt:i4>
      </vt:variant>
    </vt:vector>
  </HeadingPairs>
  <TitlesOfParts>
    <vt:vector size="27" baseType="lpstr">
      <vt:lpstr>1.학교 총개황</vt:lpstr>
      <vt:lpstr>2.유치원</vt:lpstr>
      <vt:lpstr>3.초등학교</vt:lpstr>
      <vt:lpstr>4-1.중학교(국공립)</vt:lpstr>
      <vt:lpstr>4-2.중학교(사립)</vt:lpstr>
      <vt:lpstr>5-1.일반계 고등학교(국공립)</vt:lpstr>
      <vt:lpstr>5-2.일반계 고등학교(사립)</vt:lpstr>
      <vt:lpstr>6-1.특수목적고등학교(국공립)</vt:lpstr>
      <vt:lpstr>6-2.특수목적고등학교(사립)</vt:lpstr>
      <vt:lpstr>7-1.특성화고등학교(국공립)</vt:lpstr>
      <vt:lpstr>7-2.특성화고등학교(사립)</vt:lpstr>
      <vt:lpstr>8-1.자율고등학교(국공립)</vt:lpstr>
      <vt:lpstr>8-2.자율고등학교(사립)</vt:lpstr>
      <vt:lpstr>9.전문대학</vt:lpstr>
      <vt:lpstr>10.대학(교)</vt:lpstr>
      <vt:lpstr>11.대학원</vt:lpstr>
      <vt:lpstr>12.기타학교</vt:lpstr>
      <vt:lpstr>13.적령아동 취학</vt:lpstr>
      <vt:lpstr>14.사설학원 및 독서실</vt:lpstr>
      <vt:lpstr>15.공공도서관</vt:lpstr>
      <vt:lpstr>16.박물관</vt:lpstr>
      <vt:lpstr>17.문화재</vt:lpstr>
      <vt:lpstr>18.문화공간</vt:lpstr>
      <vt:lpstr>19.체육시설</vt:lpstr>
      <vt:lpstr>20.청소년 수련시설</vt:lpstr>
      <vt:lpstr>21.언론매체</vt:lpstr>
      <vt:lpstr>22.출판, 인쇄 및 기록매체복제업 현황(산업세분류별)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2019-04-24T10:26:05Z</cp:lastPrinted>
  <dcterms:created xsi:type="dcterms:W3CDTF">2018-10-18T04:01:53Z</dcterms:created>
  <dcterms:modified xsi:type="dcterms:W3CDTF">2019-07-03T10:14:41Z</dcterms:modified>
</cp:coreProperties>
</file>