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통계연보2018\"/>
    </mc:Choice>
  </mc:AlternateContent>
  <bookViews>
    <workbookView xWindow="0" yWindow="0" windowWidth="19200" windowHeight="10755"/>
  </bookViews>
  <sheets>
    <sheet name="1.자동차 등록" sheetId="2" r:id="rId1"/>
    <sheet name="2.업종별 운수업체" sheetId="3" r:id="rId2"/>
    <sheet name="3.자전거 도로 현황" sheetId="4" r:id="rId3"/>
    <sheet name="4.주차장" sheetId="5" r:id="rId4"/>
    <sheet name="5.관광사업체 등록" sheetId="6" r:id="rId5"/>
    <sheet name="6.주요 관광지 방문객수" sheetId="7" r:id="rId6"/>
    <sheet name="7.우편시설" sheetId="8" r:id="rId7"/>
    <sheet name="8.우편물 취급" sheetId="9" r:id="rId8"/>
    <sheet name="9.우편요금 수입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0" l="1"/>
  <c r="B15" i="10"/>
  <c r="C14" i="10"/>
  <c r="B14" i="10"/>
  <c r="K14" i="9"/>
  <c r="J14" i="9"/>
  <c r="C14" i="9"/>
  <c r="C12" i="9" s="1"/>
  <c r="C9" i="9" s="1"/>
  <c r="B14" i="9"/>
  <c r="O14" i="8"/>
  <c r="L14" i="8"/>
  <c r="I15" i="8"/>
  <c r="I14" i="8"/>
  <c r="I13" i="10"/>
  <c r="H13" i="10"/>
  <c r="G13" i="10"/>
  <c r="F13" i="10"/>
  <c r="E13" i="10"/>
  <c r="D13" i="10"/>
  <c r="C13" i="10"/>
  <c r="B13" i="10"/>
  <c r="I12" i="10"/>
  <c r="H12" i="10"/>
  <c r="G12" i="10"/>
  <c r="F12" i="10"/>
  <c r="E12" i="10"/>
  <c r="D12" i="10"/>
  <c r="C12" i="10"/>
  <c r="B12" i="10"/>
  <c r="J13" i="9"/>
  <c r="B15" i="9"/>
  <c r="Q13" i="9"/>
  <c r="P13" i="9"/>
  <c r="O13" i="9"/>
  <c r="N13" i="9"/>
  <c r="M13" i="9"/>
  <c r="L13" i="9"/>
  <c r="K13" i="9"/>
  <c r="I13" i="9"/>
  <c r="H13" i="9"/>
  <c r="G13" i="9"/>
  <c r="F13" i="9"/>
  <c r="E13" i="9"/>
  <c r="D13" i="9"/>
  <c r="C13" i="9"/>
  <c r="Q12" i="9"/>
  <c r="Q9" i="9" s="1"/>
  <c r="P12" i="9"/>
  <c r="P9" i="9" s="1"/>
  <c r="O12" i="9"/>
  <c r="N12" i="9"/>
  <c r="N9" i="9" s="1"/>
  <c r="M12" i="9"/>
  <c r="M9" i="9" s="1"/>
  <c r="L12" i="9"/>
  <c r="K12" i="9"/>
  <c r="K9" i="9" s="1"/>
  <c r="I12" i="9"/>
  <c r="H12" i="9"/>
  <c r="H9" i="9" s="1"/>
  <c r="G12" i="9"/>
  <c r="F12" i="9"/>
  <c r="F9" i="9" s="1"/>
  <c r="E12" i="9"/>
  <c r="D12" i="9"/>
  <c r="D9" i="9" s="1"/>
  <c r="O9" i="9"/>
  <c r="L9" i="9"/>
  <c r="I9" i="9"/>
  <c r="G9" i="9"/>
  <c r="E9" i="9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C24" i="7"/>
  <c r="C23" i="7"/>
  <c r="C22" i="7"/>
  <c r="C21" i="7"/>
  <c r="C20" i="7"/>
  <c r="C19" i="7"/>
  <c r="C18" i="7"/>
  <c r="C17" i="7"/>
  <c r="C16" i="7"/>
  <c r="C15" i="7"/>
  <c r="C14" i="7"/>
  <c r="C11" i="7" s="1"/>
  <c r="C13" i="7"/>
  <c r="E12" i="7"/>
  <c r="D12" i="7"/>
  <c r="E11" i="7"/>
  <c r="D11" i="7"/>
  <c r="C8" i="7"/>
  <c r="G10" i="4"/>
  <c r="F10" i="4"/>
  <c r="B12" i="9" l="1"/>
  <c r="B9" i="9" s="1"/>
  <c r="B13" i="9"/>
  <c r="C12" i="7"/>
  <c r="J12" i="9"/>
  <c r="J9" i="9" s="1"/>
</calcChain>
</file>

<file path=xl/sharedStrings.xml><?xml version="1.0" encoding="utf-8"?>
<sst xmlns="http://schemas.openxmlformats.org/spreadsheetml/2006/main" count="352" uniqueCount="185">
  <si>
    <t>ⅩⅠ. 교통·관광 및 정보통신</t>
    <phoneticPr fontId="3" type="noConversion"/>
  </si>
  <si>
    <t xml:space="preserve"> </t>
  </si>
  <si>
    <t>단위:대</t>
  </si>
  <si>
    <t>연  별</t>
  </si>
  <si>
    <r>
      <t xml:space="preserve">합          계 </t>
    </r>
    <r>
      <rPr>
        <vertAlign val="superscript"/>
        <sz val="9"/>
        <rFont val="바탕체"/>
        <family val="1"/>
        <charset val="129"/>
      </rPr>
      <t>1)</t>
    </r>
  </si>
  <si>
    <t>승       용      차</t>
  </si>
  <si>
    <t>승        합       차</t>
  </si>
  <si>
    <t>화        물       차</t>
  </si>
  <si>
    <t>특        수       차</t>
  </si>
  <si>
    <t>이 륜  자 동 차</t>
  </si>
  <si>
    <t>관  용</t>
  </si>
  <si>
    <t>자가용</t>
  </si>
  <si>
    <t>영업용</t>
  </si>
  <si>
    <t>2 0 1 2</t>
  </si>
  <si>
    <t>2 0 1 3</t>
  </si>
  <si>
    <t>2 0 1 4</t>
  </si>
  <si>
    <t>2 0 1 5</t>
    <phoneticPr fontId="3" type="noConversion"/>
  </si>
  <si>
    <t>2 0 1 6</t>
    <phoneticPr fontId="3" type="noConversion"/>
  </si>
  <si>
    <t>2 0 1 7</t>
    <phoneticPr fontId="3" type="noConversion"/>
  </si>
  <si>
    <t>자료:교통과</t>
    <phoneticPr fontId="3" type="noConversion"/>
  </si>
  <si>
    <t xml:space="preserve">  주:1)이륜차 미포함</t>
    <phoneticPr fontId="3" type="noConversion"/>
  </si>
  <si>
    <t xml:space="preserve">  2. 업종별 운수업체</t>
    <phoneticPr fontId="3" type="noConversion"/>
  </si>
  <si>
    <t>단위:업체수, 대</t>
    <phoneticPr fontId="3" type="noConversion"/>
  </si>
  <si>
    <t>계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</si>
  <si>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</si>
  <si>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</si>
  <si>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</si>
  <si>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</si>
  <si>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</si>
  <si>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</si>
  <si>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</si>
  <si>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용달화물</t>
  </si>
  <si>
    <t>특수여객</t>
  </si>
  <si>
    <t>업체수</t>
  </si>
  <si>
    <t>대수</t>
  </si>
  <si>
    <t>2 0 1 2</t>
    <phoneticPr fontId="3" type="noConversion"/>
  </si>
  <si>
    <t>2 0 1 4</t>
    <phoneticPr fontId="3" type="noConversion"/>
  </si>
  <si>
    <t xml:space="preserve">  3. 자전거 도로 현황</t>
    <phoneticPr fontId="3" type="noConversion"/>
  </si>
  <si>
    <t>단위:개수, km</t>
    <phoneticPr fontId="3" type="noConversion"/>
  </si>
  <si>
    <t>자전거 전용도로</t>
  </si>
  <si>
    <t xml:space="preserve">   버   스</t>
  </si>
  <si>
    <t>자전거 보행자 겸용도로</t>
  </si>
  <si>
    <t>자전거 전용차로</t>
  </si>
  <si>
    <t>시</t>
  </si>
  <si>
    <r>
      <t>자전거 우선도로</t>
    </r>
    <r>
      <rPr>
        <vertAlign val="superscript"/>
        <sz val="10"/>
        <color theme="1"/>
        <rFont val="바탕체"/>
        <family val="1"/>
        <charset val="129"/>
      </rPr>
      <t>1)</t>
    </r>
    <phoneticPr fontId="3" type="noConversion"/>
  </si>
  <si>
    <t>노선수</t>
  </si>
  <si>
    <t>길이</t>
  </si>
  <si>
    <t>자료: 교통과, 버스운영과</t>
    <phoneticPr fontId="3" type="noConversion"/>
  </si>
  <si>
    <t xml:space="preserve"> 주:자동차도로는 편도기준(양방향인 경우 각각 인정)</t>
    <phoneticPr fontId="3" type="noConversion"/>
  </si>
  <si>
    <t xml:space="preserve">   1) 2016년 부터 자전거우선도로 추가</t>
    <phoneticPr fontId="3" type="noConversion"/>
  </si>
  <si>
    <t xml:space="preserve"> 4. 주  차  장</t>
    <phoneticPr fontId="3" type="noConversion"/>
  </si>
  <si>
    <t>단위:개소, 면</t>
    <phoneticPr fontId="3" type="noConversion"/>
  </si>
  <si>
    <t>합   계</t>
  </si>
  <si>
    <t>노        상</t>
  </si>
  <si>
    <t>노               외</t>
  </si>
  <si>
    <t>부  설</t>
  </si>
  <si>
    <t>유    료</t>
  </si>
  <si>
    <t>무    료</t>
  </si>
  <si>
    <t>공     영</t>
  </si>
  <si>
    <t>민     영</t>
  </si>
  <si>
    <t>개  소</t>
  </si>
  <si>
    <t>면  수</t>
  </si>
  <si>
    <t>면  적</t>
  </si>
  <si>
    <t xml:space="preserve">  5. 관광사업체 등록</t>
    <phoneticPr fontId="3" type="noConversion"/>
  </si>
  <si>
    <t>단위:개소</t>
  </si>
  <si>
    <t>여   행    업</t>
  </si>
  <si>
    <t>관광숙박업</t>
  </si>
  <si>
    <t>관  광  객  이  용  시  설   업</t>
  </si>
  <si>
    <t>국제회의업</t>
  </si>
  <si>
    <t>카
지
노
업</t>
  </si>
  <si>
    <t>유원시설업</t>
  </si>
  <si>
    <t>관광편의시설업</t>
  </si>
  <si>
    <t>일 반</t>
  </si>
  <si>
    <t>국 외</t>
  </si>
  <si>
    <t>국 내</t>
  </si>
  <si>
    <r>
      <t>국내외
여행업</t>
    </r>
    <r>
      <rPr>
        <vertAlign val="superscript"/>
        <sz val="10"/>
        <rFont val="바탕체"/>
        <family val="1"/>
        <charset val="129"/>
      </rPr>
      <t>1)</t>
    </r>
  </si>
  <si>
    <t>호텔업</t>
  </si>
  <si>
    <t>휴양
콘도
미니
엄업</t>
  </si>
  <si>
    <t>종합
휴양업</t>
  </si>
  <si>
    <t>자동차
야영장업</t>
  </si>
  <si>
    <t>관광
유람선업</t>
  </si>
  <si>
    <t>관광
공연장업</t>
  </si>
  <si>
    <t>외국인
전용
관광
기념품
판매업</t>
  </si>
  <si>
    <t>시설업</t>
  </si>
  <si>
    <t>기획업</t>
  </si>
  <si>
    <t>종합
유원
시설업</t>
  </si>
  <si>
    <t>일반
유원
시설업</t>
  </si>
  <si>
    <t>기타
유원
시설업</t>
  </si>
  <si>
    <t>관광유흥음식점업</t>
  </si>
  <si>
    <t>관광
극장
유흥업</t>
  </si>
  <si>
    <t>외국인
전용유흥
음식점업</t>
  </si>
  <si>
    <t>관광
식당업</t>
  </si>
  <si>
    <t>시내
순환
관광업</t>
  </si>
  <si>
    <t>관광
사진업</t>
  </si>
  <si>
    <t>관광
패션업</t>
  </si>
  <si>
    <t>관광
궤도업</t>
  </si>
  <si>
    <t>한옥
체험업</t>
  </si>
  <si>
    <t>외국인
관광도시
민박업</t>
  </si>
  <si>
    <t>가족
호텔업</t>
  </si>
  <si>
    <t>관광
호텔업</t>
  </si>
  <si>
    <r>
      <t>기타
호텔업</t>
    </r>
    <r>
      <rPr>
        <vertAlign val="superscript"/>
        <sz val="10"/>
        <rFont val="바탕체"/>
        <family val="1"/>
        <charset val="129"/>
      </rPr>
      <t>2)</t>
    </r>
  </si>
  <si>
    <t>자료:관광자원개발과,대구시 관광과</t>
    <phoneticPr fontId="3" type="noConversion"/>
  </si>
  <si>
    <t xml:space="preserve">  주:1)여행업에서 하나의 사업체가 국내여행업과 국외여행업 모두 등록한 경우 국내·외여행업으로 분류</t>
    <phoneticPr fontId="3" type="noConversion"/>
  </si>
  <si>
    <t xml:space="preserve">     2)기타호텔업에는 수상관광호텔업, 한국전통호텔업, 호스텔업이 포함</t>
    <phoneticPr fontId="3" type="noConversion"/>
  </si>
  <si>
    <t xml:space="preserve">     3)관광편의시설업 중 한옥체험업은 2009년 관광진흥법규 개정에 의거 2009년부터 대상업종으로 추가</t>
    <phoneticPr fontId="3" type="noConversion"/>
  </si>
  <si>
    <t xml:space="preserve">  6. 주요 관광지 방문객수</t>
    <phoneticPr fontId="3" type="noConversion"/>
  </si>
  <si>
    <t>단위:명</t>
    <phoneticPr fontId="3" type="noConversion"/>
  </si>
  <si>
    <t>연 별 및
 월 별</t>
  </si>
  <si>
    <t>집계 
관광지수</t>
  </si>
  <si>
    <t>방    문    객    수</t>
    <phoneticPr fontId="3" type="noConversion"/>
  </si>
  <si>
    <t xml:space="preserve">        유   료   관   광   지</t>
  </si>
  <si>
    <t>무료
관광지</t>
  </si>
  <si>
    <t>내 국 인</t>
  </si>
  <si>
    <t>외 국 인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</si>
  <si>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</si>
  <si>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</si>
  <si>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</si>
  <si>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</si>
  <si>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</si>
  <si>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</si>
  <si>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</si>
  <si>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</si>
  <si>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</si>
  <si>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</si>
  <si>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</si>
  <si>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</si>
  <si>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자료:관광자원개발과, 대구시 관광과</t>
    <phoneticPr fontId="3" type="noConversion"/>
  </si>
  <si>
    <t xml:space="preserve">  주:1.통계집계방식 변경(`12.2.13 통계청, 통계품질개선을 위한 사무개선 요구, 2013년도 반영)에 따른 관광지수 감소 → 객관적인 방식의 집계가 가능한 지점만 집계</t>
  </si>
  <si>
    <t xml:space="preserve">       객관적인 집계방식:입장권, 무인계측기(기계식), 사전예약명단, 도선료 등 활용 집계</t>
  </si>
  <si>
    <t xml:space="preserve">     2.`14년 집계관광지:구암서원, 근대문화체험관 계산예가, 김광석 다시 그리기 길, 향촌문화관, 대구시니어체험관, 팔공산 케이블카, 대구사격장, 대구미술관,</t>
  </si>
  <si>
    <t xml:space="preserve">                        온천엘리바덴, 이월드, 국립대구과학관,사문진유람선, 스파밸리, 허브힐즈, 녹동서원, 디아크</t>
  </si>
  <si>
    <t xml:space="preserve">     3.`15년 집계관광지:`14년집계관광지 + 앞산케이블카, 노태우전대통령생가, 국립대구박물관</t>
  </si>
  <si>
    <t xml:space="preserve">  7. 우편시설  </t>
    <phoneticPr fontId="3" type="noConversion"/>
  </si>
  <si>
    <t xml:space="preserve">  </t>
  </si>
  <si>
    <t>단위:개(대),개소,명</t>
    <phoneticPr fontId="3" type="noConversion"/>
  </si>
  <si>
    <t>우      체     국       수</t>
  </si>
  <si>
    <t>직원수</t>
  </si>
  <si>
    <t>집배원수</t>
  </si>
  <si>
    <t>우     체     통</t>
  </si>
  <si>
    <t>수송장비</t>
  </si>
  <si>
    <t>일반국</t>
  </si>
  <si>
    <t>분  국</t>
  </si>
  <si>
    <r>
      <t>별정국</t>
    </r>
    <r>
      <rPr>
        <vertAlign val="superscript"/>
        <sz val="11"/>
        <rFont val="바탕체"/>
        <family val="1"/>
        <charset val="129"/>
      </rPr>
      <t>1)</t>
    </r>
  </si>
  <si>
    <t>군우국</t>
  </si>
  <si>
    <t>분  실</t>
  </si>
  <si>
    <t>남</t>
  </si>
  <si>
    <t>여</t>
  </si>
  <si>
    <t>갑</t>
  </si>
  <si>
    <t>을</t>
  </si>
  <si>
    <t>자동차</t>
  </si>
  <si>
    <t>이륜차</t>
  </si>
  <si>
    <t>북대구우체국</t>
  </si>
  <si>
    <t>우편집중국</t>
  </si>
  <si>
    <t>자료:경북지방우정청</t>
    <phoneticPr fontId="3" type="noConversion"/>
  </si>
  <si>
    <t xml:space="preserve">  주:1)우편집중국 직원수는 상시기간제 근로자 포함임</t>
    <phoneticPr fontId="3" type="noConversion"/>
  </si>
  <si>
    <t xml:space="preserve">  8. 우편물 취급  </t>
    <phoneticPr fontId="3" type="noConversion"/>
  </si>
  <si>
    <t>단위:천통</t>
  </si>
  <si>
    <t>연 별 및
우체국별</t>
  </si>
  <si>
    <t>국                          내</t>
  </si>
  <si>
    <t>국                       제</t>
  </si>
  <si>
    <t>총    계</t>
  </si>
  <si>
    <t>일   반</t>
  </si>
  <si>
    <t>특    수</t>
  </si>
  <si>
    <t>소     포</t>
  </si>
  <si>
    <t>포</t>
  </si>
  <si>
    <t>특    수</t>
    <phoneticPr fontId="3" type="noConversion"/>
  </si>
  <si>
    <t>소     포</t>
    <phoneticPr fontId="3" type="noConversion"/>
  </si>
  <si>
    <t>접  수</t>
  </si>
  <si>
    <t>배  달</t>
  </si>
  <si>
    <t>접 수</t>
  </si>
  <si>
    <t>배 달</t>
  </si>
  <si>
    <t xml:space="preserve">  9. 우편요금 수입</t>
    <phoneticPr fontId="3" type="noConversion"/>
  </si>
  <si>
    <t>단위:천원</t>
  </si>
  <si>
    <t>총       계</t>
  </si>
  <si>
    <t>일      반</t>
  </si>
  <si>
    <r>
      <t>특       수</t>
    </r>
    <r>
      <rPr>
        <vertAlign val="superscript"/>
        <sz val="11"/>
        <rFont val="바탕체"/>
        <family val="1"/>
        <charset val="129"/>
      </rPr>
      <t>1)</t>
    </r>
  </si>
  <si>
    <r>
      <t>소       포</t>
    </r>
    <r>
      <rPr>
        <vertAlign val="superscript"/>
        <sz val="11"/>
        <rFont val="바탕체"/>
        <family val="1"/>
        <charset val="129"/>
      </rPr>
      <t>1)</t>
    </r>
  </si>
  <si>
    <t>국  내</t>
  </si>
  <si>
    <t>국  제</t>
  </si>
  <si>
    <t>전  문
휴양업</t>
    <phoneticPr fontId="2" type="noConversion"/>
  </si>
  <si>
    <t>우   편
취급소</t>
    <phoneticPr fontId="2" type="noConversion"/>
  </si>
  <si>
    <t>우표류
판매소</t>
    <phoneticPr fontId="2" type="noConversion"/>
  </si>
  <si>
    <t>사서함
시설수</t>
    <phoneticPr fontId="2" type="noConversion"/>
  </si>
  <si>
    <t>연 별 및
우체국별</t>
    <phoneticPr fontId="2" type="noConversion"/>
  </si>
  <si>
    <t xml:space="preserve">  1. 자동차 등록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</si>
</sst>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;\-#,##0;&quot; &quot;"/>
    <numFmt numFmtId="177" formatCode="#,##0;\-#,##0;&quot;-&quot;"/>
    <numFmt numFmtId="178" formatCode="#,##0_ "/>
    <numFmt numFmtId="179" formatCode="#,##0_);[Red]\(#,##0\)"/>
    <numFmt numFmtId="180" formatCode="#,##0;\-#,##0;&quot; &quot;;"/>
  </numFmts>
  <fonts count="24" x14ac:knownFonts="1">
    <font>
      <sz val="11"/>
      <color theme="1"/>
      <name val="맑은 고딕"/>
      <family val="2"/>
      <charset val="129"/>
      <scheme val="minor"/>
    </font>
    <font>
      <b/>
      <sz val="14"/>
      <name val="바탕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바탕체"/>
      <family val="1"/>
      <charset val="129"/>
    </font>
    <font>
      <sz val="11"/>
      <name val="바탕체"/>
      <family val="1"/>
      <charset val="129"/>
    </font>
    <font>
      <u/>
      <sz val="10"/>
      <color indexed="12"/>
      <name val="Arial"/>
      <family val="2"/>
    </font>
    <font>
      <sz val="9"/>
      <name val="바탕체"/>
      <family val="1"/>
      <charset val="129"/>
    </font>
    <font>
      <vertAlign val="superscript"/>
      <sz val="9"/>
      <name val="바탕체"/>
      <family val="1"/>
      <charset val="129"/>
    </font>
    <font>
      <sz val="11"/>
      <name val="돋움"/>
      <family val="3"/>
      <charset val="129"/>
    </font>
    <font>
      <sz val="11"/>
      <color theme="1"/>
      <name val="바탕체"/>
      <family val="1"/>
      <charset val="129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1"/>
      <color rgb="FF0000FF"/>
      <name val="바탕체"/>
      <family val="1"/>
      <charset val="129"/>
    </font>
    <font>
      <sz val="10"/>
      <color theme="1"/>
      <name val="바탕체"/>
      <family val="1"/>
      <charset val="129"/>
    </font>
    <font>
      <vertAlign val="superscript"/>
      <sz val="10"/>
      <color theme="1"/>
      <name val="바탕체"/>
      <family val="1"/>
      <charset val="129"/>
    </font>
    <font>
      <u/>
      <sz val="14"/>
      <color indexed="12"/>
      <name val="휴먼매직체"/>
      <family val="1"/>
      <charset val="129"/>
    </font>
    <font>
      <vertAlign val="superscript"/>
      <sz val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rgb="FF000000"/>
      <name val="바탕체"/>
      <family val="1"/>
      <charset val="129"/>
    </font>
    <font>
      <b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2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10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24994659260841701"/>
      </bottom>
      <diagonal/>
    </border>
  </borders>
  <cellStyleXfs count="1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7" borderId="0" applyNumberFormat="0" applyBorder="0" applyAlignment="0" applyProtection="0">
      <alignment vertical="center"/>
    </xf>
    <xf numFmtId="0" fontId="9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9" fillId="0" borderId="0"/>
    <xf numFmtId="0" fontId="19" fillId="9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41" fontId="5" fillId="2" borderId="9" xfId="0" applyNumberFormat="1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center" vertical="center"/>
    </xf>
    <xf numFmtId="41" fontId="5" fillId="4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176" fontId="10" fillId="0" borderId="0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176" fontId="10" fillId="0" borderId="11" xfId="2" applyNumberFormat="1" applyFont="1" applyFill="1" applyBorder="1" applyAlignment="1">
      <alignment horizontal="right" vertical="center"/>
    </xf>
    <xf numFmtId="177" fontId="10" fillId="0" borderId="11" xfId="2" applyNumberFormat="1" applyFont="1" applyFill="1" applyBorder="1" applyAlignment="1">
      <alignment horizontal="right" vertical="center"/>
    </xf>
    <xf numFmtId="178" fontId="5" fillId="2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3" fontId="12" fillId="2" borderId="0" xfId="0" applyNumberFormat="1" applyFont="1" applyFill="1" applyAlignment="1">
      <alignment vertical="center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179" fontId="5" fillId="2" borderId="8" xfId="0" applyNumberFormat="1" applyFont="1" applyFill="1" applyBorder="1" applyAlignment="1">
      <alignment horizontal="center" vertical="center"/>
    </xf>
    <xf numFmtId="41" fontId="5" fillId="0" borderId="9" xfId="0" applyNumberFormat="1" applyFont="1" applyBorder="1">
      <alignment vertical="center"/>
    </xf>
    <xf numFmtId="41" fontId="5" fillId="2" borderId="0" xfId="0" applyNumberFormat="1" applyFont="1" applyFill="1" applyBorder="1" applyAlignment="1">
      <alignment vertical="center"/>
    </xf>
    <xf numFmtId="41" fontId="5" fillId="0" borderId="0" xfId="0" applyNumberFormat="1" applyFont="1" applyBorder="1">
      <alignment vertical="center"/>
    </xf>
    <xf numFmtId="41" fontId="10" fillId="0" borderId="9" xfId="0" applyNumberFormat="1" applyFont="1" applyBorder="1">
      <alignment vertical="center"/>
    </xf>
    <xf numFmtId="41" fontId="10" fillId="0" borderId="0" xfId="0" applyNumberFormat="1" applyFont="1" applyBorder="1">
      <alignment vertical="center"/>
    </xf>
    <xf numFmtId="179" fontId="5" fillId="2" borderId="7" xfId="0" applyNumberFormat="1" applyFont="1" applyFill="1" applyBorder="1" applyAlignment="1">
      <alignment horizontal="center" vertical="center"/>
    </xf>
    <xf numFmtId="41" fontId="10" fillId="0" borderId="10" xfId="0" applyNumberFormat="1" applyFont="1" applyBorder="1">
      <alignment vertical="center"/>
    </xf>
    <xf numFmtId="41" fontId="10" fillId="0" borderId="11" xfId="0" applyNumberFormat="1" applyFont="1" applyBorder="1">
      <alignment vertical="center"/>
    </xf>
    <xf numFmtId="41" fontId="5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3" fontId="12" fillId="5" borderId="3" xfId="0" applyNumberFormat="1" applyFont="1" applyFill="1" applyBorder="1" applyAlignment="1">
      <alignment horizontal="center" vertical="center" wrapText="1"/>
    </xf>
    <xf numFmtId="3" fontId="14" fillId="5" borderId="3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/>
    </xf>
    <xf numFmtId="41" fontId="10" fillId="0" borderId="9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10" fillId="0" borderId="9" xfId="3" applyNumberFormat="1" applyFont="1" applyFill="1" applyBorder="1" applyAlignment="1">
      <alignment horizontal="right" vertical="center"/>
    </xf>
    <xf numFmtId="41" fontId="10" fillId="0" borderId="0" xfId="3" applyNumberFormat="1" applyFont="1" applyFill="1" applyBorder="1" applyAlignment="1">
      <alignment vertical="center"/>
    </xf>
    <xf numFmtId="41" fontId="10" fillId="0" borderId="0" xfId="3" applyNumberFormat="1" applyFont="1" applyFill="1" applyBorder="1" applyAlignment="1">
      <alignment horizontal="right" vertical="center"/>
    </xf>
    <xf numFmtId="41" fontId="10" fillId="0" borderId="9" xfId="4" applyNumberFormat="1" applyFont="1" applyFill="1" applyBorder="1" applyAlignment="1">
      <alignment horizontal="right" vertical="center"/>
    </xf>
    <xf numFmtId="41" fontId="10" fillId="0" borderId="0" xfId="4" applyNumberFormat="1" applyFont="1" applyFill="1" applyBorder="1" applyAlignment="1">
      <alignment vertical="center"/>
    </xf>
    <xf numFmtId="41" fontId="10" fillId="0" borderId="0" xfId="4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center" vertical="center"/>
    </xf>
    <xf numFmtId="41" fontId="5" fillId="0" borderId="10" xfId="4" applyNumberFormat="1" applyFont="1" applyFill="1" applyBorder="1" applyAlignment="1">
      <alignment horizontal="right" vertical="center"/>
    </xf>
    <xf numFmtId="41" fontId="5" fillId="0" borderId="11" xfId="4" applyNumberFormat="1" applyFont="1" applyFill="1" applyBorder="1" applyAlignment="1">
      <alignment vertical="center"/>
    </xf>
    <xf numFmtId="41" fontId="5" fillId="0" borderId="11" xfId="4" applyNumberFormat="1" applyFont="1" applyFill="1" applyBorder="1" applyAlignment="1">
      <alignment horizontal="right" vertical="center"/>
    </xf>
    <xf numFmtId="41" fontId="10" fillId="0" borderId="10" xfId="4" applyNumberFormat="1" applyFont="1" applyFill="1" applyBorder="1" applyAlignment="1">
      <alignment horizontal="right" vertical="center"/>
    </xf>
    <xf numFmtId="41" fontId="10" fillId="0" borderId="11" xfId="4" applyNumberFormat="1" applyFont="1" applyFill="1" applyBorder="1" applyAlignment="1">
      <alignment vertical="center"/>
    </xf>
    <xf numFmtId="41" fontId="10" fillId="0" borderId="11" xfId="4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6" fillId="2" borderId="0" xfId="1" applyFont="1" applyFill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1" fontId="10" fillId="0" borderId="9" xfId="5" applyNumberFormat="1" applyFont="1" applyFill="1" applyBorder="1" applyAlignment="1">
      <alignment vertical="center"/>
    </xf>
    <xf numFmtId="41" fontId="10" fillId="0" borderId="0" xfId="5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41" fontId="10" fillId="0" borderId="10" xfId="5" applyNumberFormat="1" applyFont="1" applyFill="1" applyBorder="1" applyAlignment="1">
      <alignment vertical="center"/>
    </xf>
    <xf numFmtId="41" fontId="10" fillId="0" borderId="11" xfId="5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177" fontId="13" fillId="0" borderId="0" xfId="5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41" fontId="5" fillId="4" borderId="9" xfId="0" applyNumberFormat="1" applyFont="1" applyFill="1" applyBorder="1" applyAlignment="1">
      <alignment vertical="center"/>
    </xf>
    <xf numFmtId="41" fontId="5" fillId="4" borderId="0" xfId="0" applyNumberFormat="1" applyFont="1" applyFill="1" applyBorder="1" applyAlignment="1">
      <alignment horizontal="right" vertical="center"/>
    </xf>
    <xf numFmtId="41" fontId="5" fillId="4" borderId="0" xfId="0" applyNumberFormat="1" applyFont="1" applyFill="1" applyBorder="1" applyAlignment="1">
      <alignment vertical="center"/>
    </xf>
    <xf numFmtId="41" fontId="5" fillId="4" borderId="0" xfId="0" applyNumberFormat="1" applyFont="1" applyFill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41" fontId="10" fillId="0" borderId="10" xfId="0" applyNumberFormat="1" applyFont="1" applyFill="1" applyBorder="1">
      <alignment vertical="center"/>
    </xf>
    <xf numFmtId="41" fontId="10" fillId="0" borderId="11" xfId="0" applyNumberFormat="1" applyFont="1" applyFill="1" applyBorder="1">
      <alignment vertical="center"/>
    </xf>
    <xf numFmtId="41" fontId="10" fillId="0" borderId="0" xfId="0" applyNumberFormat="1" applyFont="1">
      <alignment vertical="center"/>
    </xf>
    <xf numFmtId="0" fontId="5" fillId="0" borderId="8" xfId="0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/>
    </xf>
    <xf numFmtId="41" fontId="5" fillId="4" borderId="0" xfId="0" applyNumberFormat="1" applyFont="1" applyFill="1" applyAlignment="1">
      <alignment horizontal="right"/>
    </xf>
    <xf numFmtId="41" fontId="5" fillId="4" borderId="0" xfId="0" applyNumberFormat="1" applyFont="1" applyFill="1" applyAlignment="1">
      <alignment horizontal="center"/>
    </xf>
    <xf numFmtId="41" fontId="5" fillId="4" borderId="0" xfId="0" applyNumberFormat="1" applyFont="1" applyFill="1" applyAlignment="1"/>
    <xf numFmtId="0" fontId="12" fillId="0" borderId="0" xfId="6" applyFont="1" applyFill="1"/>
    <xf numFmtId="41" fontId="12" fillId="0" borderId="0" xfId="6" applyNumberFormat="1" applyFont="1" applyFill="1" applyAlignment="1">
      <alignment horizontal="right"/>
    </xf>
    <xf numFmtId="41" fontId="12" fillId="0" borderId="0" xfId="6" applyNumberFormat="1" applyFont="1" applyFill="1"/>
    <xf numFmtId="0" fontId="12" fillId="0" borderId="0" xfId="7" applyFont="1" applyFill="1" applyAlignment="1">
      <alignment vertical="center"/>
    </xf>
    <xf numFmtId="41" fontId="12" fillId="0" borderId="0" xfId="6" applyNumberFormat="1" applyFont="1" applyFill="1" applyAlignment="1">
      <alignment horizontal="right" vertical="center"/>
    </xf>
    <xf numFmtId="41" fontId="12" fillId="0" borderId="0" xfId="6" applyNumberFormat="1" applyFont="1" applyFill="1" applyAlignment="1">
      <alignment vertical="center"/>
    </xf>
    <xf numFmtId="0" fontId="12" fillId="0" borderId="0" xfId="7" applyFont="1" applyFill="1"/>
    <xf numFmtId="0" fontId="5" fillId="4" borderId="0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41" fontId="5" fillId="0" borderId="10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41" fontId="5" fillId="0" borderId="0" xfId="0" applyNumberFormat="1" applyFont="1">
      <alignment vertical="center"/>
    </xf>
    <xf numFmtId="41" fontId="20" fillId="0" borderId="0" xfId="8" applyNumberFormat="1" applyFont="1" applyFill="1" applyBorder="1" applyAlignment="1">
      <alignment horizontal="center" vertical="center"/>
    </xf>
    <xf numFmtId="177" fontId="5" fillId="0" borderId="10" xfId="9" applyNumberFormat="1" applyFont="1" applyFill="1" applyBorder="1" applyAlignment="1">
      <alignment vertical="center"/>
    </xf>
    <xf numFmtId="177" fontId="5" fillId="0" borderId="11" xfId="9" applyNumberFormat="1" applyFont="1" applyFill="1" applyBorder="1" applyAlignment="1">
      <alignment vertical="center"/>
    </xf>
    <xf numFmtId="180" fontId="5" fillId="0" borderId="11" xfId="9" applyNumberFormat="1" applyFont="1" applyFill="1" applyBorder="1" applyAlignment="1">
      <alignment vertical="center"/>
    </xf>
    <xf numFmtId="41" fontId="5" fillId="0" borderId="11" xfId="9" applyNumberFormat="1" applyFont="1" applyFill="1" applyBorder="1" applyAlignment="1">
      <alignment vertical="center"/>
    </xf>
    <xf numFmtId="177" fontId="5" fillId="2" borderId="0" xfId="0" applyNumberFormat="1" applyFont="1" applyFill="1" applyAlignment="1">
      <alignment horizontal="left" vertical="center"/>
    </xf>
    <xf numFmtId="177" fontId="5" fillId="2" borderId="0" xfId="0" applyNumberFormat="1" applyFont="1" applyFill="1" applyAlignment="1">
      <alignment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177" fontId="11" fillId="2" borderId="0" xfId="0" applyNumberFormat="1" applyFont="1" applyFill="1" applyAlignment="1">
      <alignment vertical="center"/>
    </xf>
    <xf numFmtId="177" fontId="11" fillId="2" borderId="0" xfId="0" applyNumberFormat="1" applyFont="1" applyFill="1" applyAlignment="1">
      <alignment horizontal="left" vertical="center"/>
    </xf>
    <xf numFmtId="177" fontId="5" fillId="2" borderId="8" xfId="0" applyNumberFormat="1" applyFont="1" applyFill="1" applyBorder="1" applyAlignment="1">
      <alignment horizontal="center" vertical="center"/>
    </xf>
    <xf numFmtId="41" fontId="5" fillId="0" borderId="9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 shrinkToFit="1"/>
    </xf>
    <xf numFmtId="41" fontId="10" fillId="0" borderId="9" xfId="0" applyNumberFormat="1" applyFont="1" applyBorder="1" applyAlignment="1">
      <alignment vertical="center" shrinkToFit="1"/>
    </xf>
    <xf numFmtId="41" fontId="10" fillId="0" borderId="0" xfId="0" applyNumberFormat="1" applyFont="1" applyBorder="1" applyAlignment="1">
      <alignment vertical="center" shrinkToFit="1"/>
    </xf>
    <xf numFmtId="177" fontId="5" fillId="2" borderId="7" xfId="0" applyNumberFormat="1" applyFont="1" applyFill="1" applyBorder="1" applyAlignment="1">
      <alignment horizontal="center" vertical="center"/>
    </xf>
    <xf numFmtId="41" fontId="10" fillId="0" borderId="10" xfId="0" applyNumberFormat="1" applyFont="1" applyBorder="1" applyAlignment="1">
      <alignment vertical="center" shrinkToFit="1"/>
    </xf>
    <xf numFmtId="41" fontId="10" fillId="0" borderId="11" xfId="0" applyNumberFormat="1" applyFont="1" applyBorder="1" applyAlignment="1">
      <alignment vertical="center" shrinkToFit="1"/>
    </xf>
    <xf numFmtId="41" fontId="21" fillId="4" borderId="0" xfId="0" applyNumberFormat="1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left" vertical="center"/>
    </xf>
    <xf numFmtId="41" fontId="10" fillId="0" borderId="17" xfId="0" applyNumberFormat="1" applyFont="1" applyBorder="1" applyAlignment="1">
      <alignment vertical="center" shrinkToFit="1"/>
    </xf>
    <xf numFmtId="41" fontId="10" fillId="0" borderId="18" xfId="0" applyNumberFormat="1" applyFont="1" applyBorder="1" applyAlignment="1">
      <alignment vertical="center" shrinkToFit="1"/>
    </xf>
    <xf numFmtId="41" fontId="5" fillId="0" borderId="5" xfId="0" applyNumberFormat="1" applyFont="1" applyBorder="1">
      <alignment vertical="center"/>
    </xf>
    <xf numFmtId="41" fontId="5" fillId="0" borderId="12" xfId="0" applyNumberFormat="1" applyFont="1" applyBorder="1">
      <alignment vertical="center"/>
    </xf>
    <xf numFmtId="0" fontId="20" fillId="0" borderId="23" xfId="11" applyNumberFormat="1" applyFont="1" applyFill="1" applyBorder="1" applyAlignment="1">
      <alignment vertical="center"/>
    </xf>
    <xf numFmtId="0" fontId="20" fillId="0" borderId="23" xfId="12" applyNumberFormat="1" applyFont="1" applyFill="1" applyBorder="1" applyAlignment="1" applyProtection="1">
      <alignment vertical="center"/>
    </xf>
    <xf numFmtId="0" fontId="20" fillId="0" borderId="23" xfId="12" applyNumberFormat="1" applyFont="1" applyFill="1" applyBorder="1" applyAlignment="1">
      <alignment vertical="center"/>
    </xf>
    <xf numFmtId="41" fontId="10" fillId="0" borderId="21" xfId="0" applyNumberFormat="1" applyFont="1" applyBorder="1" applyAlignment="1">
      <alignment vertical="center" shrinkToFit="1"/>
    </xf>
    <xf numFmtId="41" fontId="10" fillId="0" borderId="24" xfId="0" applyNumberFormat="1" applyFont="1" applyBorder="1" applyAlignment="1">
      <alignment vertical="center" shrinkToFit="1"/>
    </xf>
    <xf numFmtId="41" fontId="10" fillId="0" borderId="25" xfId="0" applyNumberFormat="1" applyFont="1" applyBorder="1" applyAlignment="1">
      <alignment vertical="center" shrinkToFit="1"/>
    </xf>
    <xf numFmtId="177" fontId="5" fillId="2" borderId="1" xfId="0" applyNumberFormat="1" applyFont="1" applyFill="1" applyBorder="1" applyAlignment="1">
      <alignment horizontal="center" vertical="center"/>
    </xf>
    <xf numFmtId="177" fontId="20" fillId="0" borderId="22" xfId="13" applyNumberFormat="1" applyFont="1" applyFill="1" applyBorder="1" applyAlignment="1">
      <alignment vertical="center" shrinkToFit="1"/>
    </xf>
    <xf numFmtId="177" fontId="20" fillId="0" borderId="23" xfId="13" applyNumberFormat="1" applyFont="1" applyFill="1" applyBorder="1" applyAlignment="1">
      <alignment vertical="center" shrinkToFit="1"/>
    </xf>
    <xf numFmtId="177" fontId="20" fillId="8" borderId="19" xfId="13" applyNumberFormat="1" applyFont="1" applyFill="1" applyBorder="1" applyAlignment="1">
      <alignment vertical="center" shrinkToFit="1"/>
    </xf>
    <xf numFmtId="177" fontId="20" fillId="8" borderId="20" xfId="13" applyNumberFormat="1" applyFont="1" applyFill="1" applyBorder="1" applyAlignment="1">
      <alignment vertical="center" shrinkToFit="1"/>
    </xf>
    <xf numFmtId="41" fontId="5" fillId="0" borderId="16" xfId="14" applyFont="1" applyBorder="1">
      <alignment vertical="center"/>
    </xf>
    <xf numFmtId="41" fontId="5" fillId="0" borderId="21" xfId="14" applyFont="1" applyBorder="1">
      <alignment vertical="center"/>
    </xf>
    <xf numFmtId="41" fontId="5" fillId="0" borderId="17" xfId="14" applyFont="1" applyBorder="1">
      <alignment vertical="center"/>
    </xf>
    <xf numFmtId="41" fontId="5" fillId="0" borderId="18" xfId="14" applyFont="1" applyBorder="1">
      <alignment vertical="center"/>
    </xf>
    <xf numFmtId="41" fontId="20" fillId="8" borderId="19" xfId="14" applyFont="1" applyFill="1" applyBorder="1" applyAlignment="1">
      <alignment vertical="center"/>
    </xf>
    <xf numFmtId="41" fontId="20" fillId="8" borderId="20" xfId="14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3" fontId="12" fillId="5" borderId="3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/>
    </xf>
    <xf numFmtId="3" fontId="14" fillId="5" borderId="5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/>
    </xf>
    <xf numFmtId="177" fontId="5" fillId="3" borderId="5" xfId="0" applyNumberFormat="1" applyFont="1" applyFill="1" applyBorder="1" applyAlignment="1">
      <alignment horizontal="center" vertical="center"/>
    </xf>
    <xf numFmtId="41" fontId="5" fillId="0" borderId="26" xfId="0" applyNumberFormat="1" applyFont="1" applyBorder="1">
      <alignment vertical="center"/>
    </xf>
    <xf numFmtId="41" fontId="5" fillId="2" borderId="27" xfId="0" applyNumberFormat="1" applyFont="1" applyFill="1" applyBorder="1" applyAlignment="1">
      <alignment horizontal="center" vertical="center"/>
    </xf>
    <xf numFmtId="41" fontId="5" fillId="2" borderId="28" xfId="0" applyNumberFormat="1" applyFont="1" applyFill="1" applyBorder="1" applyAlignment="1">
      <alignment horizontal="center" vertical="center"/>
    </xf>
    <xf numFmtId="41" fontId="5" fillId="0" borderId="29" xfId="0" applyNumberFormat="1" applyFont="1" applyBorder="1">
      <alignment vertical="center"/>
    </xf>
    <xf numFmtId="41" fontId="5" fillId="2" borderId="30" xfId="0" applyNumberFormat="1" applyFont="1" applyFill="1" applyBorder="1" applyAlignment="1">
      <alignment horizontal="center" vertical="center"/>
    </xf>
    <xf numFmtId="41" fontId="5" fillId="2" borderId="31" xfId="0" applyNumberFormat="1" applyFont="1" applyFill="1" applyBorder="1" applyAlignment="1">
      <alignment horizontal="center" vertical="center"/>
    </xf>
    <xf numFmtId="41" fontId="5" fillId="0" borderId="30" xfId="0" applyNumberFormat="1" applyFont="1" applyBorder="1">
      <alignment vertical="center"/>
    </xf>
    <xf numFmtId="41" fontId="5" fillId="0" borderId="31" xfId="0" applyNumberFormat="1" applyFont="1" applyBorder="1">
      <alignment vertical="center"/>
    </xf>
    <xf numFmtId="41" fontId="10" fillId="0" borderId="29" xfId="0" applyNumberFormat="1" applyFont="1" applyBorder="1">
      <alignment vertical="center"/>
    </xf>
    <xf numFmtId="41" fontId="10" fillId="0" borderId="30" xfId="0" applyNumberFormat="1" applyFont="1" applyBorder="1">
      <alignment vertical="center"/>
    </xf>
    <xf numFmtId="41" fontId="10" fillId="0" borderId="31" xfId="0" applyNumberFormat="1" applyFont="1" applyBorder="1">
      <alignment vertical="center"/>
    </xf>
    <xf numFmtId="41" fontId="10" fillId="0" borderId="32" xfId="0" applyNumberFormat="1" applyFont="1" applyBorder="1">
      <alignment vertical="center"/>
    </xf>
    <xf numFmtId="41" fontId="10" fillId="0" borderId="33" xfId="0" applyNumberFormat="1" applyFont="1" applyBorder="1">
      <alignment vertical="center"/>
    </xf>
    <xf numFmtId="41" fontId="10" fillId="0" borderId="34" xfId="0" applyNumberFormat="1" applyFont="1" applyBorder="1">
      <alignment vertical="center"/>
    </xf>
    <xf numFmtId="0" fontId="23" fillId="0" borderId="0" xfId="0" applyFont="1">
      <alignment vertical="center"/>
    </xf>
    <xf numFmtId="41" fontId="20" fillId="0" borderId="22" xfId="14" applyFont="1" applyFill="1" applyBorder="1" applyAlignment="1">
      <alignment vertical="center"/>
    </xf>
    <xf numFmtId="41" fontId="20" fillId="0" borderId="23" xfId="14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3" fontId="14" fillId="5" borderId="3" xfId="0" applyNumberFormat="1" applyFont="1" applyFill="1" applyBorder="1" applyAlignment="1">
      <alignment horizontal="center" vertical="center"/>
    </xf>
    <xf numFmtId="3" fontId="14" fillId="5" borderId="5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wrapText="1"/>
    </xf>
    <xf numFmtId="177" fontId="5" fillId="3" borderId="3" xfId="0" applyNumberFormat="1" applyFont="1" applyFill="1" applyBorder="1" applyAlignment="1">
      <alignment horizontal="center" vertical="center"/>
    </xf>
    <xf numFmtId="177" fontId="5" fillId="3" borderId="5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</cellXfs>
  <cellStyles count="15">
    <cellStyle name="강조색1 6" xfId="8"/>
    <cellStyle name="강조색1 7" xfId="11"/>
    <cellStyle name="강조색1 8" xfId="10"/>
    <cellStyle name="강조색2 2" xfId="13"/>
    <cellStyle name="쉼표 [0]" xfId="14" builtinId="6"/>
    <cellStyle name="표준" xfId="0" builtinId="0"/>
    <cellStyle name="표준 233" xfId="12"/>
    <cellStyle name="표준 326" xfId="6"/>
    <cellStyle name="표준 386" xfId="4"/>
    <cellStyle name="표준 388" xfId="5"/>
    <cellStyle name="표준 389" xfId="7"/>
    <cellStyle name="표준 391" xfId="9"/>
    <cellStyle name="표준 54 4" xfId="2"/>
    <cellStyle name="표준 56 4" xfId="3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workbookViewId="0"/>
  </sheetViews>
  <sheetFormatPr defaultRowHeight="16.5" x14ac:dyDescent="0.3"/>
  <cols>
    <col min="1" max="24" width="14" customWidth="1"/>
  </cols>
  <sheetData>
    <row r="1" spans="1:27" ht="28.5" customHeight="1" x14ac:dyDescent="0.3">
      <c r="A1" s="1" t="s">
        <v>0</v>
      </c>
      <c r="B1" s="2"/>
      <c r="C1" s="2"/>
    </row>
    <row r="2" spans="1:27" ht="21.75" customHeight="1" x14ac:dyDescent="0.3">
      <c r="B2" s="188" t="s">
        <v>184</v>
      </c>
      <c r="C2" s="3"/>
      <c r="D2" s="3"/>
      <c r="E2" s="3"/>
      <c r="F2" s="3"/>
      <c r="G2" s="3"/>
      <c r="H2" s="3"/>
      <c r="I2" s="3"/>
      <c r="J2" s="3"/>
      <c r="K2" s="3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24" customHeight="1" x14ac:dyDescent="0.3">
      <c r="A5" s="193" t="s">
        <v>3</v>
      </c>
      <c r="B5" s="194" t="s">
        <v>4</v>
      </c>
      <c r="C5" s="191"/>
      <c r="D5" s="191"/>
      <c r="E5" s="191"/>
      <c r="F5" s="194" t="s">
        <v>5</v>
      </c>
      <c r="G5" s="191"/>
      <c r="H5" s="191"/>
      <c r="I5" s="191"/>
      <c r="J5" s="194" t="s">
        <v>6</v>
      </c>
      <c r="K5" s="191"/>
      <c r="L5" s="191"/>
      <c r="M5" s="191"/>
      <c r="N5" s="194" t="s">
        <v>7</v>
      </c>
      <c r="O5" s="191"/>
      <c r="P5" s="191"/>
      <c r="Q5" s="191"/>
      <c r="R5" s="194" t="s">
        <v>8</v>
      </c>
      <c r="S5" s="191"/>
      <c r="T5" s="191"/>
      <c r="U5" s="191"/>
      <c r="V5" s="190" t="s">
        <v>9</v>
      </c>
      <c r="W5" s="191"/>
      <c r="X5" s="192"/>
      <c r="Y5" s="6"/>
      <c r="Z5" s="6"/>
      <c r="AA5" s="6"/>
    </row>
    <row r="6" spans="1:27" ht="24" customHeight="1" x14ac:dyDescent="0.3">
      <c r="A6" s="193"/>
      <c r="B6" s="7" t="s">
        <v>1</v>
      </c>
      <c r="C6" s="156" t="s">
        <v>10</v>
      </c>
      <c r="D6" s="156" t="s">
        <v>11</v>
      </c>
      <c r="E6" s="156" t="s">
        <v>12</v>
      </c>
      <c r="F6" s="7" t="s">
        <v>1</v>
      </c>
      <c r="G6" s="156" t="s">
        <v>10</v>
      </c>
      <c r="H6" s="156" t="s">
        <v>11</v>
      </c>
      <c r="I6" s="156" t="s">
        <v>12</v>
      </c>
      <c r="J6" s="7" t="s">
        <v>1</v>
      </c>
      <c r="K6" s="156" t="s">
        <v>10</v>
      </c>
      <c r="L6" s="156" t="s">
        <v>11</v>
      </c>
      <c r="M6" s="156" t="s">
        <v>12</v>
      </c>
      <c r="N6" s="7" t="s">
        <v>1</v>
      </c>
      <c r="O6" s="156" t="s">
        <v>10</v>
      </c>
      <c r="P6" s="156" t="s">
        <v>11</v>
      </c>
      <c r="Q6" s="156" t="s">
        <v>12</v>
      </c>
      <c r="R6" s="7" t="s">
        <v>1</v>
      </c>
      <c r="S6" s="156" t="s">
        <v>10</v>
      </c>
      <c r="T6" s="156" t="s">
        <v>11</v>
      </c>
      <c r="U6" s="156" t="s">
        <v>12</v>
      </c>
      <c r="V6" s="8" t="s">
        <v>1</v>
      </c>
      <c r="W6" s="156" t="s">
        <v>10</v>
      </c>
      <c r="X6" s="157" t="s">
        <v>11</v>
      </c>
      <c r="Y6" s="6"/>
      <c r="Z6" s="6"/>
      <c r="AA6" s="6"/>
    </row>
    <row r="7" spans="1:27" ht="24" customHeight="1" x14ac:dyDescent="0.3">
      <c r="A7" s="9" t="s">
        <v>13</v>
      </c>
      <c r="B7" s="10">
        <v>178402</v>
      </c>
      <c r="C7" s="11">
        <v>371</v>
      </c>
      <c r="D7" s="11">
        <v>169541</v>
      </c>
      <c r="E7" s="11">
        <v>8490</v>
      </c>
      <c r="F7" s="11">
        <v>137326</v>
      </c>
      <c r="G7" s="11">
        <v>112</v>
      </c>
      <c r="H7" s="11">
        <v>133761</v>
      </c>
      <c r="I7" s="11">
        <v>3453</v>
      </c>
      <c r="J7" s="11">
        <v>7296</v>
      </c>
      <c r="K7" s="11">
        <v>75</v>
      </c>
      <c r="L7" s="11">
        <v>6524</v>
      </c>
      <c r="M7" s="11">
        <v>697</v>
      </c>
      <c r="N7" s="11">
        <v>33429</v>
      </c>
      <c r="O7" s="11">
        <v>175</v>
      </c>
      <c r="P7" s="11">
        <v>29189</v>
      </c>
      <c r="Q7" s="11">
        <v>4065</v>
      </c>
      <c r="R7" s="11">
        <v>351</v>
      </c>
      <c r="S7" s="11">
        <v>9</v>
      </c>
      <c r="T7" s="11">
        <v>67</v>
      </c>
      <c r="U7" s="11">
        <v>275</v>
      </c>
      <c r="V7" s="12">
        <v>22047</v>
      </c>
      <c r="W7" s="12">
        <v>193</v>
      </c>
      <c r="X7" s="12">
        <v>21854</v>
      </c>
      <c r="Y7" s="13"/>
      <c r="Z7" s="13"/>
      <c r="AA7" s="13"/>
    </row>
    <row r="8" spans="1:27" ht="24" customHeight="1" x14ac:dyDescent="0.3">
      <c r="A8" s="9" t="s">
        <v>14</v>
      </c>
      <c r="B8" s="10">
        <v>180568</v>
      </c>
      <c r="C8" s="11">
        <v>392</v>
      </c>
      <c r="D8" s="11">
        <v>171915</v>
      </c>
      <c r="E8" s="11">
        <v>8261</v>
      </c>
      <c r="F8" s="11">
        <v>139849</v>
      </c>
      <c r="G8" s="11">
        <v>113</v>
      </c>
      <c r="H8" s="11">
        <v>136440</v>
      </c>
      <c r="I8" s="11">
        <v>3296</v>
      </c>
      <c r="J8" s="11">
        <v>7061</v>
      </c>
      <c r="K8" s="11">
        <v>92</v>
      </c>
      <c r="L8" s="11">
        <v>6195</v>
      </c>
      <c r="M8" s="11">
        <v>774</v>
      </c>
      <c r="N8" s="11">
        <v>33257</v>
      </c>
      <c r="O8" s="11">
        <v>174</v>
      </c>
      <c r="P8" s="11">
        <v>29191</v>
      </c>
      <c r="Q8" s="11">
        <v>3892</v>
      </c>
      <c r="R8" s="11">
        <v>401</v>
      </c>
      <c r="S8" s="11">
        <v>13</v>
      </c>
      <c r="T8" s="11">
        <v>89</v>
      </c>
      <c r="U8" s="11">
        <v>299</v>
      </c>
      <c r="V8" s="12">
        <v>22110</v>
      </c>
      <c r="W8" s="12">
        <v>211</v>
      </c>
      <c r="X8" s="12">
        <v>21899</v>
      </c>
      <c r="Y8" s="13"/>
      <c r="Z8" s="13"/>
      <c r="AA8" s="13"/>
    </row>
    <row r="9" spans="1:27" ht="24" customHeight="1" x14ac:dyDescent="0.3">
      <c r="A9" s="9" t="s">
        <v>15</v>
      </c>
      <c r="B9" s="14">
        <v>185146</v>
      </c>
      <c r="C9" s="15">
        <v>404</v>
      </c>
      <c r="D9" s="15">
        <v>176898</v>
      </c>
      <c r="E9" s="15">
        <v>7844</v>
      </c>
      <c r="F9" s="15">
        <v>144517</v>
      </c>
      <c r="G9" s="15">
        <v>126</v>
      </c>
      <c r="H9" s="15">
        <v>141298</v>
      </c>
      <c r="I9" s="15">
        <v>3093</v>
      </c>
      <c r="J9" s="15">
        <v>6796</v>
      </c>
      <c r="K9" s="15">
        <v>91</v>
      </c>
      <c r="L9" s="15">
        <v>5922</v>
      </c>
      <c r="M9" s="15">
        <v>783</v>
      </c>
      <c r="N9" s="15">
        <v>33373</v>
      </c>
      <c r="O9" s="15">
        <v>173</v>
      </c>
      <c r="P9" s="15">
        <v>29586</v>
      </c>
      <c r="Q9" s="15">
        <v>3614</v>
      </c>
      <c r="R9" s="15">
        <v>460</v>
      </c>
      <c r="S9" s="15">
        <v>14</v>
      </c>
      <c r="T9" s="15">
        <v>92</v>
      </c>
      <c r="U9" s="15">
        <v>354</v>
      </c>
      <c r="V9" s="16">
        <v>22263</v>
      </c>
      <c r="W9" s="17">
        <v>215</v>
      </c>
      <c r="X9" s="17">
        <v>22048</v>
      </c>
      <c r="Y9" s="13"/>
      <c r="Z9" s="13"/>
      <c r="AA9" s="13"/>
    </row>
    <row r="10" spans="1:27" ht="24" customHeight="1" x14ac:dyDescent="0.3">
      <c r="A10" s="9" t="s">
        <v>16</v>
      </c>
      <c r="B10" s="14">
        <v>190095</v>
      </c>
      <c r="C10" s="15">
        <v>423</v>
      </c>
      <c r="D10" s="15">
        <v>181335</v>
      </c>
      <c r="E10" s="15">
        <v>8337</v>
      </c>
      <c r="F10" s="15">
        <v>149693</v>
      </c>
      <c r="G10" s="15">
        <v>112</v>
      </c>
      <c r="H10" s="15">
        <v>146142</v>
      </c>
      <c r="I10" s="15">
        <v>3439</v>
      </c>
      <c r="J10" s="15">
        <v>6475</v>
      </c>
      <c r="K10" s="15">
        <v>95</v>
      </c>
      <c r="L10" s="15">
        <v>5648</v>
      </c>
      <c r="M10" s="15">
        <v>732</v>
      </c>
      <c r="N10" s="15">
        <v>33431</v>
      </c>
      <c r="O10" s="15">
        <v>200</v>
      </c>
      <c r="P10" s="15">
        <v>29450</v>
      </c>
      <c r="Q10" s="15">
        <v>3781</v>
      </c>
      <c r="R10" s="15">
        <v>496</v>
      </c>
      <c r="S10" s="15">
        <v>16</v>
      </c>
      <c r="T10" s="15">
        <v>95</v>
      </c>
      <c r="U10" s="15">
        <v>385</v>
      </c>
      <c r="V10" s="16">
        <v>22062</v>
      </c>
      <c r="W10" s="17">
        <v>228</v>
      </c>
      <c r="X10" s="17">
        <v>21834</v>
      </c>
      <c r="Y10" s="13"/>
      <c r="Z10" s="13"/>
      <c r="AA10" s="13"/>
    </row>
    <row r="11" spans="1:27" ht="24" customHeight="1" x14ac:dyDescent="0.3">
      <c r="A11" s="18" t="s">
        <v>17</v>
      </c>
      <c r="B11" s="19">
        <v>193902</v>
      </c>
      <c r="C11" s="20">
        <v>420</v>
      </c>
      <c r="D11" s="20">
        <v>185094</v>
      </c>
      <c r="E11" s="20">
        <v>8388</v>
      </c>
      <c r="F11" s="20">
        <v>153637</v>
      </c>
      <c r="G11" s="20">
        <v>117</v>
      </c>
      <c r="H11" s="20">
        <v>150131</v>
      </c>
      <c r="I11" s="20">
        <v>3389</v>
      </c>
      <c r="J11" s="20">
        <v>6100</v>
      </c>
      <c r="K11" s="20">
        <v>98</v>
      </c>
      <c r="L11" s="20">
        <v>5263</v>
      </c>
      <c r="M11" s="20">
        <v>739</v>
      </c>
      <c r="N11" s="20">
        <v>33645</v>
      </c>
      <c r="O11" s="20">
        <v>192</v>
      </c>
      <c r="P11" s="20">
        <v>29594</v>
      </c>
      <c r="Q11" s="20">
        <v>3859</v>
      </c>
      <c r="R11" s="20">
        <v>520</v>
      </c>
      <c r="S11" s="20">
        <v>13</v>
      </c>
      <c r="T11" s="20">
        <v>106</v>
      </c>
      <c r="U11" s="20">
        <v>401</v>
      </c>
      <c r="V11" s="21">
        <v>21824</v>
      </c>
      <c r="W11" s="22">
        <v>242</v>
      </c>
      <c r="X11" s="22">
        <v>21582</v>
      </c>
      <c r="Y11" s="13"/>
      <c r="Z11" s="13"/>
      <c r="AA11" s="13"/>
    </row>
    <row r="12" spans="1:27" ht="24" customHeight="1" x14ac:dyDescent="0.3">
      <c r="A12" s="18" t="s">
        <v>18</v>
      </c>
      <c r="B12" s="19">
        <v>198959</v>
      </c>
      <c r="C12" s="20">
        <v>467</v>
      </c>
      <c r="D12" s="20">
        <v>190443</v>
      </c>
      <c r="E12" s="20">
        <v>8049</v>
      </c>
      <c r="F12" s="20">
        <v>158559</v>
      </c>
      <c r="G12" s="20">
        <v>151</v>
      </c>
      <c r="H12" s="20">
        <v>155270</v>
      </c>
      <c r="I12" s="20">
        <v>3138</v>
      </c>
      <c r="J12" s="20">
        <v>5896</v>
      </c>
      <c r="K12" s="20">
        <v>104</v>
      </c>
      <c r="L12" s="20">
        <v>5073</v>
      </c>
      <c r="M12" s="20">
        <v>719</v>
      </c>
      <c r="N12" s="20">
        <v>33937</v>
      </c>
      <c r="O12" s="20">
        <v>198</v>
      </c>
      <c r="P12" s="20">
        <v>29948</v>
      </c>
      <c r="Q12" s="20">
        <v>3791</v>
      </c>
      <c r="R12" s="20">
        <v>567</v>
      </c>
      <c r="S12" s="20">
        <v>14</v>
      </c>
      <c r="T12" s="20">
        <v>152</v>
      </c>
      <c r="U12" s="20">
        <v>401</v>
      </c>
      <c r="V12" s="21">
        <v>21899</v>
      </c>
      <c r="W12" s="22">
        <v>253</v>
      </c>
      <c r="X12" s="22">
        <v>21646</v>
      </c>
      <c r="Y12" s="5"/>
      <c r="Z12" s="5"/>
      <c r="AA12" s="5"/>
    </row>
    <row r="13" spans="1:27" x14ac:dyDescent="0.3">
      <c r="A13" s="3" t="s">
        <v>19</v>
      </c>
      <c r="B13" s="2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4"/>
      <c r="W13" s="24"/>
      <c r="X13" s="24"/>
      <c r="Y13" s="3"/>
      <c r="Z13" s="3"/>
      <c r="AA13" s="3"/>
    </row>
    <row r="14" spans="1:27" x14ac:dyDescent="0.3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</sheetData>
  <mergeCells count="7">
    <mergeCell ref="V5:X5"/>
    <mergeCell ref="A5:A6"/>
    <mergeCell ref="B5:E5"/>
    <mergeCell ref="F5:I5"/>
    <mergeCell ref="J5:M5"/>
    <mergeCell ref="N5:Q5"/>
    <mergeCell ref="R5:U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B1" sqref="B1"/>
    </sheetView>
  </sheetViews>
  <sheetFormatPr defaultRowHeight="16.5" x14ac:dyDescent="0.3"/>
  <cols>
    <col min="1" max="3" width="11.5" customWidth="1"/>
    <col min="4" max="21" width="8.625" customWidth="1"/>
  </cols>
  <sheetData>
    <row r="1" spans="1:27" ht="18.75" x14ac:dyDescent="0.3">
      <c r="B1" s="1" t="s">
        <v>21</v>
      </c>
      <c r="C1" s="3"/>
      <c r="D1" s="3"/>
      <c r="E1" s="25"/>
      <c r="F1" s="3"/>
      <c r="G1" s="3"/>
      <c r="H1" s="3"/>
      <c r="I1" s="26" t="s">
        <v>1</v>
      </c>
      <c r="J1" s="26" t="s">
        <v>1</v>
      </c>
      <c r="K1" s="26" t="s">
        <v>1</v>
      </c>
      <c r="L1" s="26" t="s">
        <v>1</v>
      </c>
      <c r="M1" s="26" t="s">
        <v>1</v>
      </c>
      <c r="N1" s="26" t="s">
        <v>1</v>
      </c>
      <c r="O1" s="26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8.75" x14ac:dyDescent="0.3">
      <c r="A2" s="3"/>
      <c r="B2" s="25"/>
      <c r="C2" s="1"/>
      <c r="D2" s="25"/>
      <c r="E2" s="25"/>
      <c r="F2" s="3"/>
      <c r="G2" s="3"/>
      <c r="H2" s="3"/>
      <c r="I2" s="26"/>
      <c r="J2" s="26"/>
      <c r="K2" s="26"/>
      <c r="L2" s="26"/>
      <c r="M2" s="26"/>
      <c r="N2" s="26"/>
      <c r="O2" s="2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x14ac:dyDescent="0.3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4" customHeight="1" x14ac:dyDescent="0.3">
      <c r="A4" s="199" t="s">
        <v>3</v>
      </c>
      <c r="B4" s="195" t="s">
        <v>23</v>
      </c>
      <c r="C4" s="196"/>
      <c r="D4" s="195" t="s">
        <v>24</v>
      </c>
      <c r="E4" s="196"/>
      <c r="F4" s="195" t="s">
        <v>25</v>
      </c>
      <c r="G4" s="197"/>
      <c r="H4" s="195" t="s">
        <v>26</v>
      </c>
      <c r="I4" s="196"/>
      <c r="J4" s="195" t="s">
        <v>27</v>
      </c>
      <c r="K4" s="197"/>
      <c r="L4" s="195" t="s">
        <v>28</v>
      </c>
      <c r="M4" s="196"/>
      <c r="N4" s="195" t="s">
        <v>29</v>
      </c>
      <c r="O4" s="196"/>
      <c r="P4" s="195" t="s">
        <v>30</v>
      </c>
      <c r="Q4" s="196"/>
      <c r="R4" s="195" t="s">
        <v>31</v>
      </c>
      <c r="S4" s="197"/>
      <c r="T4" s="195" t="s">
        <v>32</v>
      </c>
      <c r="U4" s="198"/>
      <c r="V4" s="27"/>
      <c r="W4" s="27"/>
      <c r="X4" s="27"/>
      <c r="Y4" s="27"/>
      <c r="Z4" s="27"/>
      <c r="AA4" s="27"/>
    </row>
    <row r="5" spans="1:27" ht="24" customHeight="1" x14ac:dyDescent="0.3">
      <c r="A5" s="200"/>
      <c r="B5" s="28" t="s">
        <v>33</v>
      </c>
      <c r="C5" s="29" t="s">
        <v>34</v>
      </c>
      <c r="D5" s="28" t="s">
        <v>33</v>
      </c>
      <c r="E5" s="29" t="s">
        <v>34</v>
      </c>
      <c r="F5" s="28" t="s">
        <v>33</v>
      </c>
      <c r="G5" s="29" t="s">
        <v>34</v>
      </c>
      <c r="H5" s="28" t="s">
        <v>33</v>
      </c>
      <c r="I5" s="29" t="s">
        <v>34</v>
      </c>
      <c r="J5" s="28" t="s">
        <v>33</v>
      </c>
      <c r="K5" s="29" t="s">
        <v>34</v>
      </c>
      <c r="L5" s="28" t="s">
        <v>33</v>
      </c>
      <c r="M5" s="29" t="s">
        <v>34</v>
      </c>
      <c r="N5" s="28" t="s">
        <v>33</v>
      </c>
      <c r="O5" s="29" t="s">
        <v>34</v>
      </c>
      <c r="P5" s="28" t="s">
        <v>33</v>
      </c>
      <c r="Q5" s="29" t="s">
        <v>34</v>
      </c>
      <c r="R5" s="28" t="s">
        <v>33</v>
      </c>
      <c r="S5" s="29" t="s">
        <v>34</v>
      </c>
      <c r="T5" s="30" t="s">
        <v>33</v>
      </c>
      <c r="U5" s="158" t="s">
        <v>34</v>
      </c>
      <c r="V5" s="27"/>
      <c r="W5" s="27"/>
      <c r="X5" s="27"/>
      <c r="Y5" s="27"/>
      <c r="Z5" s="27"/>
      <c r="AA5" s="27"/>
    </row>
    <row r="6" spans="1:27" ht="24" customHeight="1" x14ac:dyDescent="0.3">
      <c r="A6" s="31" t="s">
        <v>35</v>
      </c>
      <c r="B6" s="171">
        <v>3762</v>
      </c>
      <c r="C6" s="172">
        <v>7246</v>
      </c>
      <c r="D6" s="172">
        <v>4</v>
      </c>
      <c r="E6" s="172">
        <v>299</v>
      </c>
      <c r="F6" s="172">
        <v>0</v>
      </c>
      <c r="G6" s="172">
        <v>0</v>
      </c>
      <c r="H6" s="172">
        <v>9</v>
      </c>
      <c r="I6" s="172">
        <v>602</v>
      </c>
      <c r="J6" s="172">
        <v>1642</v>
      </c>
      <c r="K6" s="172">
        <v>1642</v>
      </c>
      <c r="L6" s="172">
        <v>6</v>
      </c>
      <c r="M6" s="172">
        <v>299</v>
      </c>
      <c r="N6" s="172">
        <v>185</v>
      </c>
      <c r="O6" s="172">
        <v>2367</v>
      </c>
      <c r="P6" s="172">
        <v>904</v>
      </c>
      <c r="Q6" s="172">
        <v>904</v>
      </c>
      <c r="R6" s="172">
        <v>1009</v>
      </c>
      <c r="S6" s="172">
        <v>1126</v>
      </c>
      <c r="T6" s="172">
        <v>3</v>
      </c>
      <c r="U6" s="173">
        <v>7</v>
      </c>
      <c r="V6" s="33"/>
      <c r="W6" s="33"/>
      <c r="X6" s="33"/>
      <c r="Y6" s="33"/>
      <c r="Z6" s="33"/>
      <c r="AA6" s="33"/>
    </row>
    <row r="7" spans="1:27" ht="24" customHeight="1" x14ac:dyDescent="0.3">
      <c r="A7" s="31" t="s">
        <v>14</v>
      </c>
      <c r="B7" s="174">
        <v>3884</v>
      </c>
      <c r="C7" s="175">
        <v>7205</v>
      </c>
      <c r="D7" s="175">
        <v>4</v>
      </c>
      <c r="E7" s="175">
        <v>299</v>
      </c>
      <c r="F7" s="175">
        <v>0</v>
      </c>
      <c r="G7" s="175">
        <v>0</v>
      </c>
      <c r="H7" s="175">
        <v>9</v>
      </c>
      <c r="I7" s="175">
        <v>602</v>
      </c>
      <c r="J7" s="175">
        <v>1706</v>
      </c>
      <c r="K7" s="175">
        <v>1706</v>
      </c>
      <c r="L7" s="175">
        <v>7</v>
      </c>
      <c r="M7" s="175">
        <v>381</v>
      </c>
      <c r="N7" s="175">
        <v>196</v>
      </c>
      <c r="O7" s="175">
        <v>2084</v>
      </c>
      <c r="P7" s="175">
        <v>923</v>
      </c>
      <c r="Q7" s="175">
        <v>923</v>
      </c>
      <c r="R7" s="175">
        <v>1036</v>
      </c>
      <c r="S7" s="175">
        <v>1203</v>
      </c>
      <c r="T7" s="175">
        <v>3</v>
      </c>
      <c r="U7" s="176">
        <v>7</v>
      </c>
      <c r="V7" s="33"/>
      <c r="W7" s="33"/>
      <c r="X7" s="33"/>
      <c r="Y7" s="33"/>
      <c r="Z7" s="33"/>
      <c r="AA7" s="33"/>
    </row>
    <row r="8" spans="1:27" ht="24" customHeight="1" x14ac:dyDescent="0.3">
      <c r="A8" s="31" t="s">
        <v>36</v>
      </c>
      <c r="B8" s="174">
        <v>4174</v>
      </c>
      <c r="C8" s="177">
        <v>7000</v>
      </c>
      <c r="D8" s="177">
        <v>4</v>
      </c>
      <c r="E8" s="177">
        <v>299</v>
      </c>
      <c r="F8" s="177">
        <v>0</v>
      </c>
      <c r="G8" s="177">
        <v>0</v>
      </c>
      <c r="H8" s="177">
        <v>7</v>
      </c>
      <c r="I8" s="177">
        <v>467</v>
      </c>
      <c r="J8" s="177">
        <v>1883</v>
      </c>
      <c r="K8" s="177">
        <v>1883</v>
      </c>
      <c r="L8" s="177">
        <v>9</v>
      </c>
      <c r="M8" s="177">
        <v>378</v>
      </c>
      <c r="N8" s="177">
        <v>209</v>
      </c>
      <c r="O8" s="177">
        <v>1731</v>
      </c>
      <c r="P8" s="177">
        <v>987</v>
      </c>
      <c r="Q8" s="177">
        <v>987</v>
      </c>
      <c r="R8" s="177">
        <v>1195</v>
      </c>
      <c r="S8" s="177">
        <v>1250</v>
      </c>
      <c r="T8" s="177">
        <v>1</v>
      </c>
      <c r="U8" s="178">
        <v>5</v>
      </c>
      <c r="V8" s="33"/>
      <c r="W8" s="33"/>
      <c r="X8" s="33"/>
      <c r="Y8" s="33"/>
      <c r="Z8" s="33"/>
      <c r="AA8" s="33"/>
    </row>
    <row r="9" spans="1:27" ht="24" customHeight="1" x14ac:dyDescent="0.3">
      <c r="A9" s="31" t="s">
        <v>16</v>
      </c>
      <c r="B9" s="179">
        <v>4138</v>
      </c>
      <c r="C9" s="180">
        <v>6797</v>
      </c>
      <c r="D9" s="180">
        <v>4</v>
      </c>
      <c r="E9" s="180">
        <v>292</v>
      </c>
      <c r="F9" s="180">
        <v>0</v>
      </c>
      <c r="G9" s="180">
        <v>0</v>
      </c>
      <c r="H9" s="180">
        <v>7</v>
      </c>
      <c r="I9" s="180">
        <v>467</v>
      </c>
      <c r="J9" s="180">
        <v>1651</v>
      </c>
      <c r="K9" s="180">
        <v>1651</v>
      </c>
      <c r="L9" s="180">
        <v>8</v>
      </c>
      <c r="M9" s="180">
        <v>347</v>
      </c>
      <c r="N9" s="180">
        <v>233</v>
      </c>
      <c r="O9" s="180">
        <v>1782</v>
      </c>
      <c r="P9" s="180">
        <v>929</v>
      </c>
      <c r="Q9" s="180">
        <v>929</v>
      </c>
      <c r="R9" s="180">
        <v>1305</v>
      </c>
      <c r="S9" s="180">
        <v>1325</v>
      </c>
      <c r="T9" s="180">
        <v>1</v>
      </c>
      <c r="U9" s="181">
        <v>4</v>
      </c>
      <c r="V9" s="33"/>
      <c r="W9" s="33"/>
      <c r="X9" s="33"/>
      <c r="Y9" s="33"/>
      <c r="Z9" s="33"/>
      <c r="AA9" s="33"/>
    </row>
    <row r="10" spans="1:27" ht="24" customHeight="1" x14ac:dyDescent="0.3">
      <c r="A10" s="37" t="s">
        <v>17</v>
      </c>
      <c r="B10" s="182">
        <v>4062</v>
      </c>
      <c r="C10" s="183">
        <v>7089</v>
      </c>
      <c r="D10" s="183">
        <v>4</v>
      </c>
      <c r="E10" s="183">
        <v>292</v>
      </c>
      <c r="F10" s="183">
        <v>0</v>
      </c>
      <c r="G10" s="183">
        <v>0</v>
      </c>
      <c r="H10" s="183">
        <v>7</v>
      </c>
      <c r="I10" s="183">
        <v>450</v>
      </c>
      <c r="J10" s="183">
        <v>1647</v>
      </c>
      <c r="K10" s="183">
        <v>1647</v>
      </c>
      <c r="L10" s="183">
        <v>8</v>
      </c>
      <c r="M10" s="183">
        <v>345</v>
      </c>
      <c r="N10" s="183">
        <v>237</v>
      </c>
      <c r="O10" s="183">
        <v>2193</v>
      </c>
      <c r="P10" s="183">
        <v>984</v>
      </c>
      <c r="Q10" s="183">
        <v>984</v>
      </c>
      <c r="R10" s="183">
        <v>1174</v>
      </c>
      <c r="S10" s="183">
        <v>1174</v>
      </c>
      <c r="T10" s="183">
        <v>1</v>
      </c>
      <c r="U10" s="184">
        <v>4</v>
      </c>
      <c r="V10" s="33"/>
      <c r="W10" s="33"/>
      <c r="X10" s="33"/>
      <c r="Y10" s="33"/>
      <c r="Z10" s="33"/>
      <c r="AA10" s="33"/>
    </row>
    <row r="11" spans="1:27" ht="24" customHeight="1" x14ac:dyDescent="0.3">
      <c r="A11" s="37" t="s">
        <v>18</v>
      </c>
      <c r="B11" s="38">
        <v>4077</v>
      </c>
      <c r="C11" s="39">
        <v>6683</v>
      </c>
      <c r="D11" s="39">
        <v>4</v>
      </c>
      <c r="E11" s="39">
        <v>292</v>
      </c>
      <c r="F11" s="39"/>
      <c r="G11" s="39"/>
      <c r="H11" s="39">
        <v>6</v>
      </c>
      <c r="I11" s="39">
        <v>391</v>
      </c>
      <c r="J11" s="39">
        <v>1670</v>
      </c>
      <c r="K11" s="39">
        <v>1670</v>
      </c>
      <c r="L11" s="39">
        <v>9</v>
      </c>
      <c r="M11" s="39">
        <v>309</v>
      </c>
      <c r="N11" s="39">
        <v>258</v>
      </c>
      <c r="O11" s="39">
        <v>1887</v>
      </c>
      <c r="P11" s="39">
        <v>1020</v>
      </c>
      <c r="Q11" s="39">
        <v>1020</v>
      </c>
      <c r="R11" s="39">
        <v>1109</v>
      </c>
      <c r="S11" s="39">
        <v>1109</v>
      </c>
      <c r="T11" s="39">
        <v>1</v>
      </c>
      <c r="U11" s="39">
        <v>5</v>
      </c>
      <c r="V11" s="40"/>
      <c r="W11" s="40"/>
      <c r="X11" s="40"/>
      <c r="Y11" s="40"/>
      <c r="Z11" s="40"/>
      <c r="AA11" s="40"/>
    </row>
    <row r="12" spans="1:27" x14ac:dyDescent="0.3">
      <c r="A12" s="3" t="s">
        <v>19</v>
      </c>
      <c r="B12" s="3"/>
      <c r="C12" s="4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</sheetData>
  <mergeCells count="11">
    <mergeCell ref="J4:K4"/>
    <mergeCell ref="A4:A5"/>
    <mergeCell ref="B4:C4"/>
    <mergeCell ref="D4:E4"/>
    <mergeCell ref="F4:G4"/>
    <mergeCell ref="H4:I4"/>
    <mergeCell ref="L4:M4"/>
    <mergeCell ref="N4:O4"/>
    <mergeCell ref="P4:Q4"/>
    <mergeCell ref="R4:S4"/>
    <mergeCell ref="T4:U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" sqref="B1"/>
    </sheetView>
  </sheetViews>
  <sheetFormatPr defaultRowHeight="16.5" x14ac:dyDescent="0.3"/>
  <cols>
    <col min="1" max="1" width="18" customWidth="1"/>
    <col min="2" max="11" width="10.625" customWidth="1"/>
  </cols>
  <sheetData>
    <row r="1" spans="1:11" ht="24" customHeight="1" x14ac:dyDescent="0.15">
      <c r="A1" s="189"/>
      <c r="B1" s="189" t="s">
        <v>37</v>
      </c>
      <c r="C1" s="189"/>
      <c r="D1" s="189"/>
      <c r="E1" s="42"/>
      <c r="F1" s="42"/>
      <c r="G1" s="42"/>
      <c r="H1" s="43"/>
      <c r="I1" s="43"/>
      <c r="J1" s="43"/>
      <c r="K1" s="43"/>
    </row>
    <row r="2" spans="1:11" x14ac:dyDescent="0.15">
      <c r="A2" s="44" t="s">
        <v>38</v>
      </c>
      <c r="B2" s="42"/>
      <c r="C2" s="162"/>
      <c r="D2" s="42"/>
      <c r="E2" s="42"/>
      <c r="F2" s="42"/>
      <c r="G2" s="42"/>
      <c r="H2" s="43"/>
      <c r="I2" s="43"/>
      <c r="J2" s="43"/>
      <c r="K2" s="43"/>
    </row>
    <row r="3" spans="1:11" ht="24" customHeight="1" x14ac:dyDescent="0.3">
      <c r="A3" s="203"/>
      <c r="B3" s="204" t="s">
        <v>23</v>
      </c>
      <c r="C3" s="204"/>
      <c r="D3" s="204" t="s">
        <v>39</v>
      </c>
      <c r="E3" s="204" t="s">
        <v>40</v>
      </c>
      <c r="F3" s="204" t="s">
        <v>41</v>
      </c>
      <c r="G3" s="204"/>
      <c r="H3" s="204" t="s">
        <v>42</v>
      </c>
      <c r="I3" s="205" t="s">
        <v>43</v>
      </c>
      <c r="J3" s="201" t="s">
        <v>44</v>
      </c>
      <c r="K3" s="202" t="s">
        <v>43</v>
      </c>
    </row>
    <row r="4" spans="1:11" ht="24" customHeight="1" x14ac:dyDescent="0.3">
      <c r="A4" s="203"/>
      <c r="B4" s="45" t="s">
        <v>45</v>
      </c>
      <c r="C4" s="159" t="s">
        <v>46</v>
      </c>
      <c r="D4" s="45" t="s">
        <v>45</v>
      </c>
      <c r="E4" s="159" t="s">
        <v>46</v>
      </c>
      <c r="F4" s="45" t="s">
        <v>45</v>
      </c>
      <c r="G4" s="159" t="s">
        <v>46</v>
      </c>
      <c r="H4" s="45" t="s">
        <v>45</v>
      </c>
      <c r="I4" s="160" t="s">
        <v>46</v>
      </c>
      <c r="J4" s="46" t="s">
        <v>45</v>
      </c>
      <c r="K4" s="161" t="s">
        <v>46</v>
      </c>
    </row>
    <row r="5" spans="1:11" ht="24" customHeight="1" x14ac:dyDescent="0.3">
      <c r="A5" s="47" t="s">
        <v>13</v>
      </c>
      <c r="B5" s="48">
        <v>29</v>
      </c>
      <c r="C5" s="49">
        <v>118.49</v>
      </c>
      <c r="D5" s="50">
        <v>4</v>
      </c>
      <c r="E5" s="50">
        <v>6.32</v>
      </c>
      <c r="F5" s="49">
        <v>24</v>
      </c>
      <c r="G5" s="50">
        <v>111.16999999999999</v>
      </c>
      <c r="H5" s="49">
        <v>1</v>
      </c>
      <c r="I5" s="49">
        <v>1</v>
      </c>
      <c r="J5" s="51">
        <v>0</v>
      </c>
      <c r="K5" s="51">
        <v>0</v>
      </c>
    </row>
    <row r="6" spans="1:11" ht="24" customHeight="1" x14ac:dyDescent="0.3">
      <c r="A6" s="47" t="s">
        <v>14</v>
      </c>
      <c r="B6" s="48">
        <v>29</v>
      </c>
      <c r="C6" s="49">
        <v>119.69</v>
      </c>
      <c r="D6" s="50">
        <v>4</v>
      </c>
      <c r="E6" s="50">
        <v>6.32</v>
      </c>
      <c r="F6" s="49">
        <v>24</v>
      </c>
      <c r="G6" s="50">
        <v>113</v>
      </c>
      <c r="H6" s="49">
        <v>1</v>
      </c>
      <c r="I6" s="49">
        <v>1</v>
      </c>
      <c r="J6" s="51">
        <v>0</v>
      </c>
      <c r="K6" s="51">
        <v>0</v>
      </c>
    </row>
    <row r="7" spans="1:11" ht="24" customHeight="1" x14ac:dyDescent="0.3">
      <c r="A7" s="47" t="s">
        <v>15</v>
      </c>
      <c r="B7" s="52">
        <v>29</v>
      </c>
      <c r="C7" s="53">
        <v>120</v>
      </c>
      <c r="D7" s="54">
        <v>4</v>
      </c>
      <c r="E7" s="54">
        <v>6</v>
      </c>
      <c r="F7" s="54">
        <v>24</v>
      </c>
      <c r="G7" s="54">
        <v>113</v>
      </c>
      <c r="H7" s="54">
        <v>1</v>
      </c>
      <c r="I7" s="54">
        <v>1</v>
      </c>
      <c r="J7" s="51">
        <v>0</v>
      </c>
      <c r="K7" s="51">
        <v>0</v>
      </c>
    </row>
    <row r="8" spans="1:11" ht="24" customHeight="1" x14ac:dyDescent="0.3">
      <c r="A8" s="47" t="s">
        <v>16</v>
      </c>
      <c r="B8" s="55">
        <v>56</v>
      </c>
      <c r="C8" s="56">
        <v>123</v>
      </c>
      <c r="D8" s="57">
        <v>7</v>
      </c>
      <c r="E8" s="57">
        <v>9</v>
      </c>
      <c r="F8" s="57">
        <v>49</v>
      </c>
      <c r="G8" s="57">
        <v>114</v>
      </c>
      <c r="H8" s="57">
        <v>0</v>
      </c>
      <c r="I8" s="57">
        <v>0</v>
      </c>
      <c r="J8" s="51">
        <v>0</v>
      </c>
      <c r="K8" s="51">
        <v>0</v>
      </c>
    </row>
    <row r="9" spans="1:11" ht="24" customHeight="1" x14ac:dyDescent="0.3">
      <c r="A9" s="58" t="s">
        <v>17</v>
      </c>
      <c r="B9" s="59">
        <v>47</v>
      </c>
      <c r="C9" s="60">
        <v>105</v>
      </c>
      <c r="D9" s="61">
        <v>9</v>
      </c>
      <c r="E9" s="61">
        <v>10</v>
      </c>
      <c r="F9" s="61">
        <v>38</v>
      </c>
      <c r="G9" s="61">
        <v>95</v>
      </c>
      <c r="H9" s="61">
        <v>0</v>
      </c>
      <c r="I9" s="61">
        <v>0</v>
      </c>
      <c r="J9" s="61">
        <v>0</v>
      </c>
      <c r="K9" s="61">
        <v>0</v>
      </c>
    </row>
    <row r="10" spans="1:11" ht="24" customHeight="1" x14ac:dyDescent="0.3">
      <c r="A10" s="58" t="s">
        <v>18</v>
      </c>
      <c r="B10" s="62">
        <v>47</v>
      </c>
      <c r="C10" s="63">
        <v>105.39</v>
      </c>
      <c r="D10" s="64">
        <v>9</v>
      </c>
      <c r="E10" s="64">
        <v>9.8000000000000007</v>
      </c>
      <c r="F10" s="64">
        <f>B10-D10</f>
        <v>38</v>
      </c>
      <c r="G10" s="64">
        <f>C10-E10</f>
        <v>95.59</v>
      </c>
      <c r="H10" s="64">
        <v>0</v>
      </c>
      <c r="I10" s="64">
        <v>0</v>
      </c>
      <c r="J10" s="64">
        <v>0</v>
      </c>
      <c r="K10" s="64">
        <v>0</v>
      </c>
    </row>
    <row r="11" spans="1:11" x14ac:dyDescent="0.3">
      <c r="A11" s="3" t="s">
        <v>47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">
      <c r="A12" s="3" t="s">
        <v>48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A13" s="3" t="s">
        <v>49</v>
      </c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6">
    <mergeCell ref="J3:K3"/>
    <mergeCell ref="A3:A4"/>
    <mergeCell ref="B3:C3"/>
    <mergeCell ref="D3:E3"/>
    <mergeCell ref="F3:G3"/>
    <mergeCell ref="H3:I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RowHeight="16.5" x14ac:dyDescent="0.3"/>
  <cols>
    <col min="1" max="1" width="19.625" customWidth="1"/>
    <col min="2" max="13" width="15.625" customWidth="1"/>
  </cols>
  <sheetData>
    <row r="1" spans="1:13" ht="19.5" customHeight="1" x14ac:dyDescent="0.3">
      <c r="A1" s="2" t="s">
        <v>50</v>
      </c>
      <c r="B1" s="3"/>
      <c r="C1" s="3"/>
      <c r="D1" s="3"/>
      <c r="E1" s="3"/>
      <c r="F1" s="3"/>
      <c r="G1" s="3"/>
      <c r="H1" s="3"/>
      <c r="I1" s="3"/>
      <c r="J1" s="3"/>
      <c r="K1" s="206"/>
      <c r="L1" s="206"/>
      <c r="M1" s="206"/>
    </row>
    <row r="2" spans="1:13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3">
      <c r="A3" s="66" t="s">
        <v>51</v>
      </c>
      <c r="B3" s="65"/>
      <c r="C3" s="66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24" customHeight="1" x14ac:dyDescent="0.3">
      <c r="A4" s="207" t="s">
        <v>3</v>
      </c>
      <c r="B4" s="208" t="s">
        <v>52</v>
      </c>
      <c r="C4" s="209"/>
      <c r="D4" s="212" t="s">
        <v>53</v>
      </c>
      <c r="E4" s="213"/>
      <c r="F4" s="213"/>
      <c r="G4" s="213"/>
      <c r="H4" s="212" t="s">
        <v>54</v>
      </c>
      <c r="I4" s="213"/>
      <c r="J4" s="213"/>
      <c r="K4" s="213"/>
      <c r="L4" s="208" t="s">
        <v>55</v>
      </c>
      <c r="M4" s="214"/>
    </row>
    <row r="5" spans="1:13" ht="24" customHeight="1" x14ac:dyDescent="0.3">
      <c r="A5" s="207"/>
      <c r="B5" s="210"/>
      <c r="C5" s="211"/>
      <c r="D5" s="212" t="s">
        <v>56</v>
      </c>
      <c r="E5" s="216"/>
      <c r="F5" s="212" t="s">
        <v>57</v>
      </c>
      <c r="G5" s="216"/>
      <c r="H5" s="217" t="s">
        <v>58</v>
      </c>
      <c r="I5" s="217"/>
      <c r="J5" s="216" t="s">
        <v>59</v>
      </c>
      <c r="K5" s="217"/>
      <c r="L5" s="210"/>
      <c r="M5" s="215"/>
    </row>
    <row r="6" spans="1:13" ht="24" customHeight="1" x14ac:dyDescent="0.3">
      <c r="A6" s="207"/>
      <c r="B6" s="165" t="s">
        <v>60</v>
      </c>
      <c r="C6" s="165" t="s">
        <v>61</v>
      </c>
      <c r="D6" s="165" t="s">
        <v>60</v>
      </c>
      <c r="E6" s="165" t="s">
        <v>61</v>
      </c>
      <c r="F6" s="163" t="s">
        <v>60</v>
      </c>
      <c r="G6" s="163" t="s">
        <v>62</v>
      </c>
      <c r="H6" s="165" t="s">
        <v>60</v>
      </c>
      <c r="I6" s="165" t="s">
        <v>61</v>
      </c>
      <c r="J6" s="164" t="s">
        <v>60</v>
      </c>
      <c r="K6" s="165" t="s">
        <v>61</v>
      </c>
      <c r="L6" s="165" t="s">
        <v>60</v>
      </c>
      <c r="M6" s="163" t="s">
        <v>61</v>
      </c>
    </row>
    <row r="7" spans="1:13" ht="24" customHeight="1" x14ac:dyDescent="0.3">
      <c r="A7" s="67" t="s">
        <v>35</v>
      </c>
      <c r="B7" s="10">
        <v>12154</v>
      </c>
      <c r="C7" s="11">
        <v>146047</v>
      </c>
      <c r="D7" s="11">
        <v>26</v>
      </c>
      <c r="E7" s="11">
        <v>1307</v>
      </c>
      <c r="F7" s="11">
        <v>288</v>
      </c>
      <c r="G7" s="11">
        <v>10643</v>
      </c>
      <c r="H7" s="11">
        <v>38</v>
      </c>
      <c r="I7" s="11">
        <v>3367</v>
      </c>
      <c r="J7" s="11">
        <v>40</v>
      </c>
      <c r="K7" s="11">
        <v>926</v>
      </c>
      <c r="L7" s="11">
        <v>11762</v>
      </c>
      <c r="M7" s="11">
        <v>129804</v>
      </c>
    </row>
    <row r="8" spans="1:13" ht="24" customHeight="1" x14ac:dyDescent="0.3">
      <c r="A8" s="67" t="s">
        <v>14</v>
      </c>
      <c r="B8" s="10">
        <v>12002</v>
      </c>
      <c r="C8" s="11">
        <v>178042</v>
      </c>
      <c r="D8" s="11">
        <v>26</v>
      </c>
      <c r="E8" s="11">
        <v>1306</v>
      </c>
      <c r="F8" s="11">
        <v>155</v>
      </c>
      <c r="G8" s="11">
        <v>4703</v>
      </c>
      <c r="H8" s="11">
        <v>38</v>
      </c>
      <c r="I8" s="11">
        <v>3367</v>
      </c>
      <c r="J8" s="11">
        <v>40</v>
      </c>
      <c r="K8" s="11">
        <v>926</v>
      </c>
      <c r="L8" s="11">
        <v>11743</v>
      </c>
      <c r="M8" s="11">
        <v>167740</v>
      </c>
    </row>
    <row r="9" spans="1:13" ht="24" customHeight="1" x14ac:dyDescent="0.3">
      <c r="A9" s="67" t="s">
        <v>36</v>
      </c>
      <c r="B9" s="32">
        <v>12254</v>
      </c>
      <c r="C9" s="34">
        <v>180437</v>
      </c>
      <c r="D9" s="34">
        <v>26</v>
      </c>
      <c r="E9" s="34">
        <v>1304</v>
      </c>
      <c r="F9" s="34">
        <v>155</v>
      </c>
      <c r="G9" s="34">
        <v>4703</v>
      </c>
      <c r="H9" s="34">
        <v>38</v>
      </c>
      <c r="I9" s="34">
        <v>3367</v>
      </c>
      <c r="J9" s="34">
        <v>41</v>
      </c>
      <c r="K9" s="34">
        <v>957</v>
      </c>
      <c r="L9" s="34">
        <v>11994</v>
      </c>
      <c r="M9" s="34">
        <v>170106</v>
      </c>
    </row>
    <row r="10" spans="1:13" ht="24" customHeight="1" x14ac:dyDescent="0.3">
      <c r="A10" s="67" t="s">
        <v>16</v>
      </c>
      <c r="B10" s="35">
        <v>12965</v>
      </c>
      <c r="C10" s="36">
        <v>182715</v>
      </c>
      <c r="D10" s="36">
        <v>23</v>
      </c>
      <c r="E10" s="36">
        <v>1300</v>
      </c>
      <c r="F10" s="36">
        <v>152</v>
      </c>
      <c r="G10" s="36">
        <v>4510</v>
      </c>
      <c r="H10" s="36">
        <v>39</v>
      </c>
      <c r="I10" s="36">
        <v>3376</v>
      </c>
      <c r="J10" s="36">
        <v>41</v>
      </c>
      <c r="K10" s="36">
        <v>957</v>
      </c>
      <c r="L10" s="36">
        <v>12710</v>
      </c>
      <c r="M10" s="36">
        <v>172572</v>
      </c>
    </row>
    <row r="11" spans="1:13" ht="24" customHeight="1" x14ac:dyDescent="0.3">
      <c r="A11" s="68" t="s">
        <v>17</v>
      </c>
      <c r="B11" s="38">
        <v>13338</v>
      </c>
      <c r="C11" s="39">
        <v>186151</v>
      </c>
      <c r="D11" s="39">
        <v>23</v>
      </c>
      <c r="E11" s="39">
        <v>1298</v>
      </c>
      <c r="F11" s="39">
        <v>152</v>
      </c>
      <c r="G11" s="39">
        <v>4492</v>
      </c>
      <c r="H11" s="39">
        <v>40</v>
      </c>
      <c r="I11" s="39">
        <v>3418</v>
      </c>
      <c r="J11" s="39">
        <v>45</v>
      </c>
      <c r="K11" s="39">
        <v>1059</v>
      </c>
      <c r="L11" s="39">
        <v>13078</v>
      </c>
      <c r="M11" s="39">
        <v>175884</v>
      </c>
    </row>
    <row r="12" spans="1:13" ht="24" customHeight="1" x14ac:dyDescent="0.3">
      <c r="A12" s="68" t="s">
        <v>18</v>
      </c>
      <c r="B12" s="38">
        <v>13686</v>
      </c>
      <c r="C12" s="39">
        <v>190521</v>
      </c>
      <c r="D12" s="39">
        <v>22</v>
      </c>
      <c r="E12" s="39">
        <v>1293</v>
      </c>
      <c r="F12" s="39">
        <v>152</v>
      </c>
      <c r="G12" s="39">
        <v>4492</v>
      </c>
      <c r="H12" s="39">
        <v>40</v>
      </c>
      <c r="I12" s="39">
        <v>3418</v>
      </c>
      <c r="J12" s="39">
        <v>45</v>
      </c>
      <c r="K12" s="39">
        <v>1059</v>
      </c>
      <c r="L12" s="39">
        <v>13427</v>
      </c>
      <c r="M12" s="39">
        <v>180259</v>
      </c>
    </row>
    <row r="13" spans="1:13" x14ac:dyDescent="0.3">
      <c r="A13" s="3" t="s">
        <v>19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x14ac:dyDescent="0.3">
      <c r="A14" s="3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</sheetData>
  <mergeCells count="10">
    <mergeCell ref="K1:M1"/>
    <mergeCell ref="A4:A6"/>
    <mergeCell ref="B4:C5"/>
    <mergeCell ref="D4:G4"/>
    <mergeCell ref="H4:K4"/>
    <mergeCell ref="L4:M5"/>
    <mergeCell ref="D5:E5"/>
    <mergeCell ref="F5:G5"/>
    <mergeCell ref="H5:I5"/>
    <mergeCell ref="J5:K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workbookViewId="0"/>
  </sheetViews>
  <sheetFormatPr defaultRowHeight="16.5" x14ac:dyDescent="0.3"/>
  <cols>
    <col min="1" max="1" width="11.75" customWidth="1"/>
    <col min="2" max="31" width="9.625" customWidth="1"/>
    <col min="32" max="33" width="11.75" customWidth="1"/>
  </cols>
  <sheetData>
    <row r="1" spans="1:34" ht="18.75" x14ac:dyDescent="0.3">
      <c r="A1" s="2" t="s">
        <v>63</v>
      </c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8.75" x14ac:dyDescent="0.3">
      <c r="A2" s="7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3">
      <c r="A3" s="66" t="s">
        <v>64</v>
      </c>
      <c r="B3" s="3"/>
      <c r="C3" s="26" t="s">
        <v>1</v>
      </c>
      <c r="D3" s="26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4" customHeight="1" x14ac:dyDescent="0.3">
      <c r="A4" s="232" t="s">
        <v>3</v>
      </c>
      <c r="B4" s="226" t="s">
        <v>65</v>
      </c>
      <c r="C4" s="229"/>
      <c r="D4" s="229"/>
      <c r="E4" s="230"/>
      <c r="F4" s="226" t="s">
        <v>66</v>
      </c>
      <c r="G4" s="229"/>
      <c r="H4" s="229"/>
      <c r="I4" s="230"/>
      <c r="J4" s="224" t="s">
        <v>67</v>
      </c>
      <c r="K4" s="224"/>
      <c r="L4" s="224"/>
      <c r="M4" s="224"/>
      <c r="N4" s="224"/>
      <c r="O4" s="224"/>
      <c r="P4" s="225" t="s">
        <v>68</v>
      </c>
      <c r="Q4" s="228"/>
      <c r="R4" s="218" t="s">
        <v>69</v>
      </c>
      <c r="S4" s="225" t="s">
        <v>70</v>
      </c>
      <c r="T4" s="227"/>
      <c r="U4" s="228"/>
      <c r="V4" s="226" t="s">
        <v>71</v>
      </c>
      <c r="W4" s="229"/>
      <c r="X4" s="229"/>
      <c r="Y4" s="229"/>
      <c r="Z4" s="229"/>
      <c r="AA4" s="229"/>
      <c r="AB4" s="229"/>
      <c r="AC4" s="229"/>
      <c r="AD4" s="229"/>
      <c r="AE4" s="229"/>
      <c r="AF4" s="65"/>
      <c r="AG4" s="65"/>
      <c r="AH4" s="65"/>
    </row>
    <row r="5" spans="1:34" ht="24" customHeight="1" x14ac:dyDescent="0.3">
      <c r="A5" s="233"/>
      <c r="B5" s="224" t="s">
        <v>72</v>
      </c>
      <c r="C5" s="224" t="s">
        <v>73</v>
      </c>
      <c r="D5" s="224" t="s">
        <v>74</v>
      </c>
      <c r="E5" s="218" t="s">
        <v>75</v>
      </c>
      <c r="F5" s="226" t="s">
        <v>76</v>
      </c>
      <c r="G5" s="229"/>
      <c r="H5" s="230"/>
      <c r="I5" s="218" t="s">
        <v>77</v>
      </c>
      <c r="J5" s="223" t="s">
        <v>179</v>
      </c>
      <c r="K5" s="218" t="s">
        <v>78</v>
      </c>
      <c r="L5" s="223" t="s">
        <v>79</v>
      </c>
      <c r="M5" s="223" t="s">
        <v>80</v>
      </c>
      <c r="N5" s="223" t="s">
        <v>81</v>
      </c>
      <c r="O5" s="223" t="s">
        <v>82</v>
      </c>
      <c r="P5" s="218" t="s">
        <v>83</v>
      </c>
      <c r="Q5" s="218" t="s">
        <v>84</v>
      </c>
      <c r="R5" s="231"/>
      <c r="S5" s="218" t="s">
        <v>85</v>
      </c>
      <c r="T5" s="218" t="s">
        <v>86</v>
      </c>
      <c r="U5" s="218" t="s">
        <v>87</v>
      </c>
      <c r="V5" s="218" t="s">
        <v>88</v>
      </c>
      <c r="W5" s="218" t="s">
        <v>89</v>
      </c>
      <c r="X5" s="223" t="s">
        <v>90</v>
      </c>
      <c r="Y5" s="223" t="s">
        <v>91</v>
      </c>
      <c r="Z5" s="225" t="s">
        <v>92</v>
      </c>
      <c r="AA5" s="218" t="s">
        <v>93</v>
      </c>
      <c r="AB5" s="218" t="s">
        <v>94</v>
      </c>
      <c r="AC5" s="218" t="s">
        <v>95</v>
      </c>
      <c r="AD5" s="221" t="s">
        <v>96</v>
      </c>
      <c r="AE5" s="221" t="s">
        <v>97</v>
      </c>
      <c r="AF5" s="65"/>
      <c r="AG5" s="65"/>
      <c r="AH5" s="65"/>
    </row>
    <row r="6" spans="1:34" ht="24" customHeight="1" x14ac:dyDescent="0.3">
      <c r="A6" s="234"/>
      <c r="B6" s="224"/>
      <c r="C6" s="224" t="s">
        <v>1</v>
      </c>
      <c r="D6" s="224" t="s">
        <v>1</v>
      </c>
      <c r="E6" s="220"/>
      <c r="F6" s="166" t="s">
        <v>98</v>
      </c>
      <c r="G6" s="166" t="s">
        <v>99</v>
      </c>
      <c r="H6" s="167" t="s">
        <v>100</v>
      </c>
      <c r="I6" s="220"/>
      <c r="J6" s="223"/>
      <c r="K6" s="219"/>
      <c r="L6" s="223"/>
      <c r="M6" s="223"/>
      <c r="N6" s="223"/>
      <c r="O6" s="223"/>
      <c r="P6" s="219"/>
      <c r="Q6" s="219"/>
      <c r="R6" s="219"/>
      <c r="S6" s="219"/>
      <c r="T6" s="219"/>
      <c r="U6" s="219"/>
      <c r="V6" s="219"/>
      <c r="W6" s="219"/>
      <c r="X6" s="224"/>
      <c r="Y6" s="224"/>
      <c r="Z6" s="226"/>
      <c r="AA6" s="219"/>
      <c r="AB6" s="219"/>
      <c r="AC6" s="220"/>
      <c r="AD6" s="222"/>
      <c r="AE6" s="222"/>
      <c r="AF6" s="65"/>
      <c r="AG6" s="65"/>
      <c r="AH6" s="65"/>
    </row>
    <row r="7" spans="1:34" ht="24" customHeight="1" x14ac:dyDescent="0.3">
      <c r="A7" s="67" t="s">
        <v>35</v>
      </c>
      <c r="B7" s="32">
        <v>4</v>
      </c>
      <c r="C7" s="34">
        <v>20</v>
      </c>
      <c r="D7" s="34">
        <v>25</v>
      </c>
      <c r="E7" s="34"/>
      <c r="F7" s="34">
        <v>0</v>
      </c>
      <c r="G7" s="34">
        <v>1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1</v>
      </c>
      <c r="Q7" s="34">
        <v>6</v>
      </c>
      <c r="R7" s="34">
        <v>0</v>
      </c>
      <c r="S7" s="34">
        <v>0</v>
      </c>
      <c r="T7" s="34">
        <v>0</v>
      </c>
      <c r="U7" s="34">
        <v>1</v>
      </c>
      <c r="V7" s="34">
        <v>0</v>
      </c>
      <c r="W7" s="34">
        <v>2</v>
      </c>
      <c r="X7" s="34">
        <v>8</v>
      </c>
      <c r="Y7" s="34">
        <v>0</v>
      </c>
      <c r="Z7" s="34">
        <v>11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71"/>
      <c r="AG7" s="71"/>
      <c r="AH7" s="71"/>
    </row>
    <row r="8" spans="1:34" ht="24" customHeight="1" x14ac:dyDescent="0.3">
      <c r="A8" s="67" t="s">
        <v>14</v>
      </c>
      <c r="B8" s="32">
        <v>4</v>
      </c>
      <c r="C8" s="34">
        <v>20</v>
      </c>
      <c r="D8" s="34">
        <v>28</v>
      </c>
      <c r="E8" s="34">
        <v>0</v>
      </c>
      <c r="F8" s="34">
        <v>0</v>
      </c>
      <c r="G8" s="34">
        <v>1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1</v>
      </c>
      <c r="Q8" s="34">
        <v>7</v>
      </c>
      <c r="R8" s="34">
        <v>0</v>
      </c>
      <c r="S8" s="34">
        <v>0</v>
      </c>
      <c r="T8" s="34">
        <v>0</v>
      </c>
      <c r="U8" s="34">
        <v>1</v>
      </c>
      <c r="V8" s="34">
        <v>0</v>
      </c>
      <c r="W8" s="34">
        <v>2</v>
      </c>
      <c r="X8" s="34">
        <v>8</v>
      </c>
      <c r="Y8" s="34">
        <v>10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71"/>
      <c r="AG8" s="71"/>
      <c r="AH8" s="71"/>
    </row>
    <row r="9" spans="1:34" ht="24" customHeight="1" x14ac:dyDescent="0.3">
      <c r="A9" s="67" t="s">
        <v>36</v>
      </c>
      <c r="B9" s="32">
        <v>4</v>
      </c>
      <c r="C9" s="34">
        <v>25</v>
      </c>
      <c r="D9" s="34">
        <v>33</v>
      </c>
      <c r="E9" s="34">
        <v>0</v>
      </c>
      <c r="F9" s="34">
        <v>0</v>
      </c>
      <c r="G9" s="34">
        <v>1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1</v>
      </c>
      <c r="Q9" s="34">
        <v>8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2</v>
      </c>
      <c r="X9" s="34">
        <v>6</v>
      </c>
      <c r="Y9" s="34">
        <v>8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71"/>
      <c r="AG9" s="71"/>
      <c r="AH9" s="71"/>
    </row>
    <row r="10" spans="1:34" ht="24" customHeight="1" x14ac:dyDescent="0.3">
      <c r="A10" s="67" t="s">
        <v>16</v>
      </c>
      <c r="B10" s="72">
        <v>4</v>
      </c>
      <c r="C10" s="73">
        <v>3</v>
      </c>
      <c r="D10" s="73">
        <v>7</v>
      </c>
      <c r="E10" s="73">
        <v>27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1</v>
      </c>
      <c r="Q10" s="73">
        <v>8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2</v>
      </c>
      <c r="X10" s="73">
        <v>6</v>
      </c>
      <c r="Y10" s="73">
        <v>10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1"/>
      <c r="AG10" s="71"/>
      <c r="AH10" s="71"/>
    </row>
    <row r="11" spans="1:34" ht="24" customHeight="1" x14ac:dyDescent="0.3">
      <c r="A11" s="74" t="s">
        <v>17</v>
      </c>
      <c r="B11" s="75">
        <v>5</v>
      </c>
      <c r="C11" s="76">
        <v>6</v>
      </c>
      <c r="D11" s="76">
        <v>12</v>
      </c>
      <c r="E11" s="76">
        <v>27</v>
      </c>
      <c r="F11" s="76">
        <v>0</v>
      </c>
      <c r="G11" s="76">
        <v>1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1</v>
      </c>
      <c r="Q11" s="76">
        <v>9</v>
      </c>
      <c r="R11" s="76">
        <v>0</v>
      </c>
      <c r="S11" s="76">
        <v>0</v>
      </c>
      <c r="T11" s="76">
        <v>1</v>
      </c>
      <c r="U11" s="76">
        <v>12</v>
      </c>
      <c r="V11" s="76">
        <v>0</v>
      </c>
      <c r="W11" s="76">
        <v>2</v>
      </c>
      <c r="X11" s="76">
        <v>5</v>
      </c>
      <c r="Y11" s="76">
        <v>8</v>
      </c>
      <c r="Z11" s="76">
        <v>0</v>
      </c>
      <c r="AA11" s="76">
        <v>0</v>
      </c>
      <c r="AB11" s="76">
        <v>0</v>
      </c>
      <c r="AC11" s="76">
        <v>0</v>
      </c>
      <c r="AD11" s="76">
        <v>1</v>
      </c>
      <c r="AE11" s="76">
        <v>2</v>
      </c>
      <c r="AF11" s="71"/>
      <c r="AG11" s="71"/>
      <c r="AH11" s="71"/>
    </row>
    <row r="12" spans="1:34" ht="24" customHeight="1" x14ac:dyDescent="0.3">
      <c r="A12" s="77" t="s">
        <v>18</v>
      </c>
      <c r="B12" s="75">
        <v>7</v>
      </c>
      <c r="C12" s="76">
        <v>4</v>
      </c>
      <c r="D12" s="76">
        <v>9</v>
      </c>
      <c r="E12" s="76">
        <v>33</v>
      </c>
      <c r="F12" s="76">
        <v>0</v>
      </c>
      <c r="G12" s="76">
        <v>1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1</v>
      </c>
      <c r="Q12" s="76">
        <v>11</v>
      </c>
      <c r="R12" s="76">
        <v>0</v>
      </c>
      <c r="S12" s="76">
        <v>0</v>
      </c>
      <c r="T12" s="76">
        <v>1</v>
      </c>
      <c r="U12" s="76">
        <v>14</v>
      </c>
      <c r="V12" s="76">
        <v>0</v>
      </c>
      <c r="W12" s="76">
        <v>1</v>
      </c>
      <c r="X12" s="76">
        <v>3</v>
      </c>
      <c r="Y12" s="76">
        <v>9</v>
      </c>
      <c r="Z12" s="76">
        <v>0</v>
      </c>
      <c r="AA12" s="76">
        <v>0</v>
      </c>
      <c r="AB12" s="76">
        <v>0</v>
      </c>
      <c r="AC12" s="76">
        <v>0</v>
      </c>
      <c r="AD12" s="76">
        <v>1</v>
      </c>
      <c r="AE12" s="76">
        <v>2</v>
      </c>
      <c r="AF12" s="78"/>
      <c r="AG12" s="79"/>
      <c r="AH12" s="79"/>
    </row>
    <row r="13" spans="1:34" x14ac:dyDescent="0.3">
      <c r="A13" s="3" t="s">
        <v>101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3">
      <c r="A14" s="3" t="s">
        <v>102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x14ac:dyDescent="0.3">
      <c r="A15" s="3" t="s">
        <v>103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x14ac:dyDescent="0.3">
      <c r="A16" s="3" t="s">
        <v>104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</sheetData>
  <mergeCells count="35">
    <mergeCell ref="A4:A6"/>
    <mergeCell ref="B4:E4"/>
    <mergeCell ref="F4:I4"/>
    <mergeCell ref="J4:O4"/>
    <mergeCell ref="P4:Q4"/>
    <mergeCell ref="L5:L6"/>
    <mergeCell ref="M5:M6"/>
    <mergeCell ref="N5:N6"/>
    <mergeCell ref="O5:O6"/>
    <mergeCell ref="S4:U4"/>
    <mergeCell ref="V4:AE4"/>
    <mergeCell ref="B5:B6"/>
    <mergeCell ref="C5:C6"/>
    <mergeCell ref="D5:D6"/>
    <mergeCell ref="E5:E6"/>
    <mergeCell ref="F5:H5"/>
    <mergeCell ref="I5:I6"/>
    <mergeCell ref="J5:J6"/>
    <mergeCell ref="K5:K6"/>
    <mergeCell ref="R4:R6"/>
    <mergeCell ref="P5:P6"/>
    <mergeCell ref="Q5:Q6"/>
    <mergeCell ref="S5:S6"/>
    <mergeCell ref="T5:T6"/>
    <mergeCell ref="U5:U6"/>
    <mergeCell ref="V5:V6"/>
    <mergeCell ref="AC5:AC6"/>
    <mergeCell ref="AD5:AD6"/>
    <mergeCell ref="AE5:AE6"/>
    <mergeCell ref="W5:W6"/>
    <mergeCell ref="X5:X6"/>
    <mergeCell ref="Y5:Y6"/>
    <mergeCell ref="Z5:Z6"/>
    <mergeCell ref="AA5:AA6"/>
    <mergeCell ref="AB5:AB6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6.5" x14ac:dyDescent="0.3"/>
  <cols>
    <col min="1" max="6" width="15.625" customWidth="1"/>
    <col min="7" max="16" width="41.75" customWidth="1"/>
  </cols>
  <sheetData>
    <row r="1" spans="1:13" x14ac:dyDescent="0.3">
      <c r="A1" s="185" t="s">
        <v>105</v>
      </c>
      <c r="B1" s="24"/>
      <c r="C1" s="24"/>
      <c r="D1" s="24"/>
      <c r="E1" s="24"/>
      <c r="F1" s="24"/>
      <c r="G1" s="24"/>
      <c r="H1" s="24"/>
      <c r="I1" s="24"/>
      <c r="J1" s="24"/>
      <c r="K1" s="206"/>
      <c r="L1" s="206"/>
      <c r="M1" s="206"/>
    </row>
    <row r="2" spans="1:13" x14ac:dyDescent="0.3">
      <c r="A2" s="80" t="s">
        <v>106</v>
      </c>
      <c r="B2" s="80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4" customHeight="1" x14ac:dyDescent="0.3">
      <c r="A3" s="235" t="s">
        <v>107</v>
      </c>
      <c r="B3" s="238" t="s">
        <v>108</v>
      </c>
      <c r="C3" s="212" t="s">
        <v>109</v>
      </c>
      <c r="D3" s="213"/>
      <c r="E3" s="213"/>
      <c r="F3" s="213"/>
      <c r="G3" s="241"/>
      <c r="H3" s="24"/>
      <c r="I3" s="24"/>
      <c r="J3" s="24"/>
      <c r="K3" s="24"/>
      <c r="L3" s="24"/>
      <c r="M3" s="24"/>
    </row>
    <row r="4" spans="1:13" ht="24" customHeight="1" x14ac:dyDescent="0.3">
      <c r="A4" s="236"/>
      <c r="B4" s="239"/>
      <c r="C4" s="243" t="s">
        <v>110</v>
      </c>
      <c r="D4" s="244"/>
      <c r="E4" s="245"/>
      <c r="F4" s="246" t="s">
        <v>111</v>
      </c>
      <c r="G4" s="242"/>
      <c r="H4" s="24"/>
      <c r="I4" s="24"/>
      <c r="J4" s="24"/>
      <c r="K4" s="24"/>
      <c r="L4" s="24"/>
      <c r="M4" s="24"/>
    </row>
    <row r="5" spans="1:13" ht="24" customHeight="1" x14ac:dyDescent="0.3">
      <c r="A5" s="237"/>
      <c r="B5" s="240"/>
      <c r="C5" s="168"/>
      <c r="D5" s="165" t="s">
        <v>112</v>
      </c>
      <c r="E5" s="165" t="s">
        <v>113</v>
      </c>
      <c r="F5" s="247"/>
      <c r="G5" s="242"/>
      <c r="H5" s="24"/>
      <c r="I5" s="24"/>
      <c r="J5" s="24"/>
      <c r="K5" s="24"/>
      <c r="L5" s="24"/>
      <c r="M5" s="24"/>
    </row>
    <row r="6" spans="1:13" ht="24" customHeight="1" x14ac:dyDescent="0.3">
      <c r="A6" s="81" t="s">
        <v>35</v>
      </c>
      <c r="B6" s="82">
        <v>1</v>
      </c>
      <c r="C6" s="83">
        <v>106848</v>
      </c>
      <c r="D6" s="84">
        <v>105571</v>
      </c>
      <c r="E6" s="84">
        <v>1277</v>
      </c>
      <c r="F6" s="84">
        <v>0</v>
      </c>
      <c r="G6" s="162"/>
      <c r="H6" s="85"/>
      <c r="I6" s="85"/>
      <c r="J6" s="85"/>
      <c r="K6" s="85"/>
      <c r="L6" s="85"/>
      <c r="M6" s="85"/>
    </row>
    <row r="7" spans="1:13" ht="24" customHeight="1" x14ac:dyDescent="0.3">
      <c r="A7" s="81" t="s">
        <v>14</v>
      </c>
      <c r="B7" s="82">
        <v>0</v>
      </c>
      <c r="C7" s="83">
        <v>161701</v>
      </c>
      <c r="D7" s="84">
        <v>159312</v>
      </c>
      <c r="E7" s="84">
        <v>2389</v>
      </c>
      <c r="F7" s="84">
        <v>0</v>
      </c>
      <c r="G7" s="162"/>
      <c r="H7" s="85"/>
      <c r="I7" s="85"/>
      <c r="J7" s="85"/>
      <c r="K7" s="85"/>
      <c r="L7" s="85"/>
      <c r="M7" s="85"/>
    </row>
    <row r="8" spans="1:13" ht="24" customHeight="1" x14ac:dyDescent="0.3">
      <c r="A8" s="81" t="s">
        <v>36</v>
      </c>
      <c r="B8" s="32">
        <v>1</v>
      </c>
      <c r="C8" s="34">
        <f>SUM(D8:E8)</f>
        <v>156526</v>
      </c>
      <c r="D8" s="34">
        <v>153953</v>
      </c>
      <c r="E8" s="34">
        <v>2573</v>
      </c>
      <c r="F8" s="34">
        <v>0</v>
      </c>
      <c r="G8" s="162"/>
      <c r="H8" s="85"/>
      <c r="I8" s="85"/>
      <c r="J8" s="85"/>
      <c r="K8" s="85"/>
      <c r="L8" s="85"/>
      <c r="M8" s="85"/>
    </row>
    <row r="9" spans="1:13" ht="24" customHeight="1" x14ac:dyDescent="0.3">
      <c r="A9" s="81" t="s">
        <v>16</v>
      </c>
      <c r="B9" s="32">
        <v>1</v>
      </c>
      <c r="C9" s="34">
        <v>171779</v>
      </c>
      <c r="D9" s="34">
        <v>165324</v>
      </c>
      <c r="E9" s="34">
        <v>6455</v>
      </c>
      <c r="F9" s="34">
        <v>0</v>
      </c>
      <c r="G9" s="162"/>
      <c r="H9" s="85"/>
      <c r="I9" s="85"/>
      <c r="J9" s="85"/>
      <c r="K9" s="85"/>
      <c r="L9" s="85"/>
      <c r="M9" s="85"/>
    </row>
    <row r="10" spans="1:13" ht="24" customHeight="1" x14ac:dyDescent="0.3">
      <c r="A10" s="86" t="s">
        <v>17</v>
      </c>
      <c r="B10" s="38">
        <v>1</v>
      </c>
      <c r="C10" s="39">
        <v>201595</v>
      </c>
      <c r="D10" s="39">
        <v>198604</v>
      </c>
      <c r="E10" s="39">
        <v>2991</v>
      </c>
      <c r="F10" s="39">
        <v>0</v>
      </c>
      <c r="G10" s="162"/>
      <c r="H10" s="85"/>
      <c r="I10" s="85"/>
      <c r="J10" s="85"/>
      <c r="K10" s="85"/>
      <c r="L10" s="85"/>
      <c r="M10" s="85"/>
    </row>
    <row r="11" spans="1:13" ht="24" customHeight="1" x14ac:dyDescent="0.3">
      <c r="A11" s="86" t="s">
        <v>18</v>
      </c>
      <c r="B11" s="87">
        <v>1</v>
      </c>
      <c r="C11" s="88">
        <f>SUM(C13:C24)</f>
        <v>190727</v>
      </c>
      <c r="D11" s="88">
        <f t="shared" ref="D11:E11" si="0">SUM(D13:D24)</f>
        <v>188598</v>
      </c>
      <c r="E11" s="88">
        <f t="shared" si="0"/>
        <v>2129</v>
      </c>
      <c r="F11" s="88"/>
      <c r="G11" s="162"/>
      <c r="H11" s="85"/>
      <c r="I11" s="85"/>
      <c r="J11" s="85"/>
      <c r="K11" s="85"/>
      <c r="L11" s="85"/>
      <c r="M11" s="85"/>
    </row>
    <row r="12" spans="1:13" ht="24" customHeight="1" x14ac:dyDescent="0.3">
      <c r="A12" s="155"/>
      <c r="B12" s="89">
        <v>1</v>
      </c>
      <c r="C12" s="89">
        <f>SUM(C13:C24)</f>
        <v>190727</v>
      </c>
      <c r="D12" s="89">
        <f t="shared" ref="D12:E12" si="1">SUM(D13:D24)</f>
        <v>188598</v>
      </c>
      <c r="E12" s="89">
        <f t="shared" si="1"/>
        <v>2129</v>
      </c>
      <c r="F12" s="89"/>
      <c r="G12" s="162"/>
      <c r="H12" s="85"/>
      <c r="I12" s="85"/>
      <c r="J12" s="85"/>
      <c r="K12" s="85"/>
      <c r="L12" s="85"/>
      <c r="M12" s="85"/>
    </row>
    <row r="13" spans="1:13" ht="24" customHeight="1" x14ac:dyDescent="0.3">
      <c r="A13" s="90" t="s">
        <v>114</v>
      </c>
      <c r="B13" s="35">
        <v>1</v>
      </c>
      <c r="C13" s="36">
        <f>SUM(D13:E13)</f>
        <v>12008</v>
      </c>
      <c r="D13" s="36">
        <v>11909</v>
      </c>
      <c r="E13" s="36">
        <v>99</v>
      </c>
      <c r="F13" s="36"/>
      <c r="G13" s="162"/>
      <c r="H13" s="91"/>
      <c r="I13" s="91"/>
      <c r="J13" s="91"/>
      <c r="K13" s="91"/>
      <c r="L13" s="51"/>
      <c r="M13" s="51"/>
    </row>
    <row r="14" spans="1:13" ht="24" customHeight="1" x14ac:dyDescent="0.3">
      <c r="A14" s="90" t="s">
        <v>115</v>
      </c>
      <c r="B14" s="35">
        <v>1</v>
      </c>
      <c r="C14" s="36">
        <f t="shared" ref="C14:C24" si="2">SUM(D14:E14)</f>
        <v>12212</v>
      </c>
      <c r="D14" s="36">
        <v>12125</v>
      </c>
      <c r="E14" s="36">
        <v>87</v>
      </c>
      <c r="F14" s="36"/>
      <c r="G14" s="162"/>
      <c r="H14" s="91"/>
      <c r="I14" s="91"/>
      <c r="J14" s="91"/>
      <c r="K14" s="91"/>
      <c r="L14" s="51"/>
      <c r="M14" s="51"/>
    </row>
    <row r="15" spans="1:13" ht="24" customHeight="1" x14ac:dyDescent="0.3">
      <c r="A15" s="90" t="s">
        <v>116</v>
      </c>
      <c r="B15" s="35">
        <v>1</v>
      </c>
      <c r="C15" s="36">
        <f t="shared" si="2"/>
        <v>12740</v>
      </c>
      <c r="D15" s="36">
        <v>12619</v>
      </c>
      <c r="E15" s="36">
        <v>121</v>
      </c>
      <c r="F15" s="36"/>
      <c r="G15" s="162"/>
      <c r="H15" s="91"/>
      <c r="I15" s="91"/>
      <c r="J15" s="91"/>
      <c r="K15" s="91"/>
      <c r="L15" s="51"/>
      <c r="M15" s="51"/>
    </row>
    <row r="16" spans="1:13" ht="24" customHeight="1" x14ac:dyDescent="0.3">
      <c r="A16" s="90" t="s">
        <v>117</v>
      </c>
      <c r="B16" s="35">
        <v>1</v>
      </c>
      <c r="C16" s="36">
        <f t="shared" si="2"/>
        <v>20215</v>
      </c>
      <c r="D16" s="36">
        <v>20040</v>
      </c>
      <c r="E16" s="36">
        <v>175</v>
      </c>
      <c r="F16" s="36"/>
      <c r="G16" s="162"/>
      <c r="H16" s="91"/>
      <c r="I16" s="91"/>
      <c r="J16" s="91"/>
      <c r="K16" s="91"/>
      <c r="L16" s="51"/>
      <c r="M16" s="51"/>
    </row>
    <row r="17" spans="1:13" ht="24" customHeight="1" x14ac:dyDescent="0.3">
      <c r="A17" s="90" t="s">
        <v>118</v>
      </c>
      <c r="B17" s="35">
        <v>1</v>
      </c>
      <c r="C17" s="36">
        <f t="shared" si="2"/>
        <v>18891</v>
      </c>
      <c r="D17" s="36">
        <v>18803</v>
      </c>
      <c r="E17" s="36">
        <v>88</v>
      </c>
      <c r="F17" s="36"/>
      <c r="G17" s="162"/>
      <c r="H17" s="91"/>
      <c r="I17" s="91"/>
      <c r="J17" s="91"/>
      <c r="K17" s="91"/>
      <c r="L17" s="51"/>
      <c r="M17" s="51"/>
    </row>
    <row r="18" spans="1:13" ht="24" customHeight="1" x14ac:dyDescent="0.3">
      <c r="A18" s="90" t="s">
        <v>119</v>
      </c>
      <c r="B18" s="35">
        <v>1</v>
      </c>
      <c r="C18" s="36">
        <f t="shared" si="2"/>
        <v>22345</v>
      </c>
      <c r="D18" s="36">
        <v>22263</v>
      </c>
      <c r="E18" s="36">
        <v>82</v>
      </c>
      <c r="F18" s="36"/>
      <c r="G18" s="162"/>
      <c r="H18" s="91"/>
      <c r="I18" s="91"/>
      <c r="J18" s="91"/>
      <c r="K18" s="91"/>
      <c r="L18" s="51"/>
      <c r="M18" s="51"/>
    </row>
    <row r="19" spans="1:13" ht="24" customHeight="1" x14ac:dyDescent="0.3">
      <c r="A19" s="90" t="s">
        <v>120</v>
      </c>
      <c r="B19" s="35">
        <v>1</v>
      </c>
      <c r="C19" s="36">
        <f t="shared" si="2"/>
        <v>17437</v>
      </c>
      <c r="D19" s="36">
        <v>16951</v>
      </c>
      <c r="E19" s="36">
        <v>486</v>
      </c>
      <c r="F19" s="36"/>
      <c r="G19" s="162"/>
      <c r="H19" s="51"/>
      <c r="I19" s="51"/>
      <c r="J19" s="51"/>
      <c r="K19" s="51"/>
      <c r="L19" s="51"/>
      <c r="M19" s="51"/>
    </row>
    <row r="20" spans="1:13" ht="24" customHeight="1" x14ac:dyDescent="0.3">
      <c r="A20" s="90" t="s">
        <v>121</v>
      </c>
      <c r="B20" s="35">
        <v>1</v>
      </c>
      <c r="C20" s="36">
        <f t="shared" si="2"/>
        <v>20645</v>
      </c>
      <c r="D20" s="36">
        <v>20278</v>
      </c>
      <c r="E20" s="36">
        <v>367</v>
      </c>
      <c r="F20" s="36"/>
      <c r="G20" s="162"/>
      <c r="H20" s="51"/>
      <c r="I20" s="51"/>
      <c r="J20" s="51"/>
      <c r="K20" s="51"/>
      <c r="L20" s="51"/>
      <c r="M20" s="51"/>
    </row>
    <row r="21" spans="1:13" ht="24" customHeight="1" x14ac:dyDescent="0.3">
      <c r="A21" s="90" t="s">
        <v>122</v>
      </c>
      <c r="B21" s="35">
        <v>1</v>
      </c>
      <c r="C21" s="36">
        <f t="shared" si="2"/>
        <v>16255</v>
      </c>
      <c r="D21" s="36">
        <v>16058</v>
      </c>
      <c r="E21" s="36">
        <v>197</v>
      </c>
      <c r="F21" s="36"/>
      <c r="G21" s="162"/>
      <c r="H21" s="51"/>
      <c r="I21" s="51"/>
      <c r="J21" s="51"/>
      <c r="K21" s="51"/>
      <c r="L21" s="51"/>
      <c r="M21" s="51"/>
    </row>
    <row r="22" spans="1:13" ht="24" customHeight="1" x14ac:dyDescent="0.3">
      <c r="A22" s="90" t="s">
        <v>123</v>
      </c>
      <c r="B22" s="35">
        <v>1</v>
      </c>
      <c r="C22" s="36">
        <f t="shared" si="2"/>
        <v>16726</v>
      </c>
      <c r="D22" s="36">
        <v>16618</v>
      </c>
      <c r="E22" s="36">
        <v>108</v>
      </c>
      <c r="F22" s="36"/>
      <c r="G22" s="162"/>
      <c r="H22" s="51"/>
      <c r="I22" s="51"/>
      <c r="J22" s="51"/>
      <c r="K22" s="51"/>
      <c r="L22" s="51"/>
      <c r="M22" s="51"/>
    </row>
    <row r="23" spans="1:13" ht="24" customHeight="1" x14ac:dyDescent="0.3">
      <c r="A23" s="90" t="s">
        <v>124</v>
      </c>
      <c r="B23" s="35">
        <v>1</v>
      </c>
      <c r="C23" s="36">
        <f t="shared" si="2"/>
        <v>9823</v>
      </c>
      <c r="D23" s="36">
        <v>9619</v>
      </c>
      <c r="E23" s="36">
        <v>204</v>
      </c>
      <c r="F23" s="36"/>
      <c r="G23" s="162"/>
      <c r="H23" s="51"/>
      <c r="I23" s="51"/>
      <c r="J23" s="51"/>
      <c r="K23" s="51"/>
      <c r="L23" s="51"/>
      <c r="M23" s="51"/>
    </row>
    <row r="24" spans="1:13" ht="24" customHeight="1" x14ac:dyDescent="0.3">
      <c r="A24" s="92" t="s">
        <v>125</v>
      </c>
      <c r="B24" s="38">
        <v>1</v>
      </c>
      <c r="C24" s="39">
        <f t="shared" si="2"/>
        <v>11430</v>
      </c>
      <c r="D24" s="39">
        <v>11315</v>
      </c>
      <c r="E24" s="39">
        <v>115</v>
      </c>
      <c r="F24" s="39"/>
      <c r="G24" s="162"/>
      <c r="H24" s="51"/>
      <c r="I24" s="51"/>
      <c r="J24" s="51"/>
      <c r="K24" s="51"/>
      <c r="L24" s="51"/>
      <c r="M24" s="51"/>
    </row>
    <row r="25" spans="1:13" x14ac:dyDescent="0.15">
      <c r="A25" s="93" t="s">
        <v>126</v>
      </c>
      <c r="B25" s="94"/>
      <c r="C25" s="95"/>
      <c r="D25" s="95"/>
      <c r="E25" s="130"/>
      <c r="F25" s="96"/>
      <c r="G25" s="96"/>
      <c r="H25" s="96"/>
      <c r="I25" s="96"/>
      <c r="J25" s="96"/>
      <c r="K25" s="96"/>
      <c r="L25" s="96"/>
      <c r="M25" s="96"/>
    </row>
    <row r="26" spans="1:13" x14ac:dyDescent="0.15">
      <c r="A26" s="97" t="s">
        <v>127</v>
      </c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x14ac:dyDescent="0.15">
      <c r="A27" s="97" t="s">
        <v>128</v>
      </c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x14ac:dyDescent="0.3">
      <c r="A28" s="100" t="s">
        <v>129</v>
      </c>
      <c r="B28" s="101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x14ac:dyDescent="0.3">
      <c r="A29" s="100" t="s">
        <v>130</v>
      </c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0" spans="1:13" x14ac:dyDescent="0.15">
      <c r="A30" s="103" t="s">
        <v>131</v>
      </c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</row>
    <row r="31" spans="1:13" x14ac:dyDescent="0.15">
      <c r="A31" s="103"/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3" x14ac:dyDescent="0.15">
      <c r="A32" s="104"/>
      <c r="B32" s="104"/>
      <c r="C32" s="104"/>
      <c r="D32" s="104"/>
      <c r="E32" s="104"/>
      <c r="F32" s="104"/>
      <c r="G32" s="104"/>
      <c r="H32" s="96"/>
      <c r="I32" s="96"/>
      <c r="J32" s="96"/>
      <c r="K32" s="96"/>
      <c r="L32" s="96"/>
      <c r="M32" s="96"/>
    </row>
  </sheetData>
  <mergeCells count="7">
    <mergeCell ref="K1:M1"/>
    <mergeCell ref="A3:A5"/>
    <mergeCell ref="B3:B5"/>
    <mergeCell ref="C3:F3"/>
    <mergeCell ref="G3:G5"/>
    <mergeCell ref="C4:E4"/>
    <mergeCell ref="F4:F5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/>
  </sheetViews>
  <sheetFormatPr defaultRowHeight="16.5" x14ac:dyDescent="0.3"/>
  <cols>
    <col min="1" max="1" width="15.625" customWidth="1"/>
    <col min="2" max="21" width="10.625" customWidth="1"/>
    <col min="22" max="22" width="15.625" customWidth="1"/>
  </cols>
  <sheetData>
    <row r="1" spans="1:25" ht="18.75" x14ac:dyDescent="0.3">
      <c r="A1" s="2" t="s">
        <v>132</v>
      </c>
      <c r="B1" s="3"/>
      <c r="C1" s="3"/>
      <c r="D1" s="1"/>
      <c r="E1" s="1"/>
      <c r="F1" s="1"/>
      <c r="G1" s="3"/>
      <c r="H1" s="3"/>
      <c r="I1" s="3"/>
      <c r="J1" s="26" t="s">
        <v>1</v>
      </c>
      <c r="K1" s="26" t="s">
        <v>133</v>
      </c>
      <c r="L1" s="26" t="s">
        <v>1</v>
      </c>
      <c r="M1" s="26" t="s">
        <v>1</v>
      </c>
      <c r="N1" s="26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3">
      <c r="A3" s="3" t="s">
        <v>134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4" customHeight="1" x14ac:dyDescent="0.3">
      <c r="A4" s="207" t="s">
        <v>3</v>
      </c>
      <c r="B4" s="251" t="s">
        <v>135</v>
      </c>
      <c r="C4" s="217"/>
      <c r="D4" s="217"/>
      <c r="E4" s="217"/>
      <c r="F4" s="217"/>
      <c r="G4" s="217"/>
      <c r="H4" s="217"/>
      <c r="I4" s="208" t="s">
        <v>136</v>
      </c>
      <c r="J4" s="214"/>
      <c r="K4" s="209"/>
      <c r="L4" s="208" t="s">
        <v>137</v>
      </c>
      <c r="M4" s="214"/>
      <c r="N4" s="209"/>
      <c r="O4" s="251" t="s">
        <v>138</v>
      </c>
      <c r="P4" s="217"/>
      <c r="Q4" s="217"/>
      <c r="R4" s="250" t="s">
        <v>182</v>
      </c>
      <c r="S4" s="217" t="s">
        <v>139</v>
      </c>
      <c r="T4" s="217"/>
      <c r="U4" s="248" t="s">
        <v>181</v>
      </c>
      <c r="V4" s="3"/>
      <c r="W4" s="3"/>
      <c r="X4" s="3"/>
      <c r="Y4" s="3"/>
    </row>
    <row r="5" spans="1:25" ht="24" customHeight="1" x14ac:dyDescent="0.3">
      <c r="A5" s="207"/>
      <c r="B5" s="249"/>
      <c r="C5" s="217" t="s">
        <v>140</v>
      </c>
      <c r="D5" s="217" t="s">
        <v>141</v>
      </c>
      <c r="E5" s="217" t="s">
        <v>142</v>
      </c>
      <c r="F5" s="217" t="s">
        <v>143</v>
      </c>
      <c r="G5" s="217" t="s">
        <v>144</v>
      </c>
      <c r="H5" s="250" t="s">
        <v>180</v>
      </c>
      <c r="I5" s="105"/>
      <c r="J5" s="251" t="s">
        <v>145</v>
      </c>
      <c r="K5" s="251" t="s">
        <v>146</v>
      </c>
      <c r="L5" s="105" t="s">
        <v>1</v>
      </c>
      <c r="M5" s="251" t="s">
        <v>145</v>
      </c>
      <c r="N5" s="251" t="s">
        <v>146</v>
      </c>
      <c r="O5" s="249"/>
      <c r="P5" s="217" t="s">
        <v>147</v>
      </c>
      <c r="Q5" s="217" t="s">
        <v>148</v>
      </c>
      <c r="R5" s="250"/>
      <c r="S5" s="217" t="s">
        <v>149</v>
      </c>
      <c r="T5" s="217" t="s">
        <v>150</v>
      </c>
      <c r="U5" s="248"/>
      <c r="V5" s="3"/>
      <c r="W5" s="3"/>
      <c r="X5" s="3"/>
      <c r="Y5" s="3"/>
    </row>
    <row r="6" spans="1:25" ht="24" customHeight="1" x14ac:dyDescent="0.3">
      <c r="A6" s="207"/>
      <c r="B6" s="217"/>
      <c r="C6" s="217"/>
      <c r="D6" s="217"/>
      <c r="E6" s="217"/>
      <c r="F6" s="217"/>
      <c r="G6" s="217"/>
      <c r="H6" s="250"/>
      <c r="I6" s="106"/>
      <c r="J6" s="249"/>
      <c r="K6" s="249"/>
      <c r="L6" s="106"/>
      <c r="M6" s="249"/>
      <c r="N6" s="249"/>
      <c r="O6" s="217"/>
      <c r="P6" s="217"/>
      <c r="Q6" s="217"/>
      <c r="R6" s="250"/>
      <c r="S6" s="217"/>
      <c r="T6" s="217"/>
      <c r="U6" s="248"/>
      <c r="V6" s="3"/>
      <c r="W6" s="3"/>
      <c r="X6" s="3"/>
      <c r="Y6" s="3"/>
    </row>
    <row r="7" spans="1:25" ht="24" customHeight="1" x14ac:dyDescent="0.3">
      <c r="A7" s="67" t="s">
        <v>35</v>
      </c>
      <c r="B7" s="32">
        <v>21</v>
      </c>
      <c r="C7" s="34">
        <v>15</v>
      </c>
      <c r="D7" s="34">
        <v>0</v>
      </c>
      <c r="E7" s="34">
        <v>0</v>
      </c>
      <c r="F7" s="34">
        <v>1</v>
      </c>
      <c r="G7" s="34">
        <v>0</v>
      </c>
      <c r="H7" s="34">
        <v>5</v>
      </c>
      <c r="I7" s="34">
        <v>346</v>
      </c>
      <c r="J7" s="34">
        <v>0</v>
      </c>
      <c r="K7" s="34">
        <v>0</v>
      </c>
      <c r="L7" s="34">
        <v>124</v>
      </c>
      <c r="M7" s="34">
        <v>0</v>
      </c>
      <c r="N7" s="34">
        <v>0</v>
      </c>
      <c r="O7" s="34">
        <v>129</v>
      </c>
      <c r="P7" s="34">
        <v>129</v>
      </c>
      <c r="Q7" s="34">
        <v>0</v>
      </c>
      <c r="R7" s="34">
        <v>98</v>
      </c>
      <c r="S7" s="34">
        <v>29</v>
      </c>
      <c r="T7" s="34">
        <v>102</v>
      </c>
      <c r="U7" s="34">
        <v>115</v>
      </c>
      <c r="V7" s="71"/>
      <c r="W7" s="71"/>
      <c r="X7" s="71"/>
      <c r="Y7" s="71"/>
    </row>
    <row r="8" spans="1:25" ht="24" customHeight="1" x14ac:dyDescent="0.3">
      <c r="A8" s="67" t="s">
        <v>14</v>
      </c>
      <c r="B8" s="32">
        <v>21</v>
      </c>
      <c r="C8" s="34">
        <v>15</v>
      </c>
      <c r="D8" s="34">
        <v>0</v>
      </c>
      <c r="E8" s="34">
        <v>0</v>
      </c>
      <c r="F8" s="34">
        <v>1</v>
      </c>
      <c r="G8" s="34">
        <v>0</v>
      </c>
      <c r="H8" s="34">
        <v>5</v>
      </c>
      <c r="I8" s="34">
        <v>341</v>
      </c>
      <c r="J8" s="34">
        <v>255</v>
      </c>
      <c r="K8" s="34">
        <v>86</v>
      </c>
      <c r="L8" s="34">
        <v>124</v>
      </c>
      <c r="M8" s="34">
        <v>124</v>
      </c>
      <c r="N8" s="34">
        <v>0</v>
      </c>
      <c r="O8" s="34">
        <v>128</v>
      </c>
      <c r="P8" s="34">
        <v>128</v>
      </c>
      <c r="Q8" s="34">
        <v>0</v>
      </c>
      <c r="R8" s="34">
        <v>113</v>
      </c>
      <c r="S8" s="34">
        <v>36</v>
      </c>
      <c r="T8" s="34">
        <v>102</v>
      </c>
      <c r="U8" s="34">
        <v>105</v>
      </c>
      <c r="V8" s="71"/>
      <c r="W8" s="71"/>
      <c r="X8" s="71"/>
      <c r="Y8" s="71"/>
    </row>
    <row r="9" spans="1:25" ht="24" customHeight="1" x14ac:dyDescent="0.3">
      <c r="A9" s="67" t="s">
        <v>36</v>
      </c>
      <c r="B9" s="32">
        <v>20</v>
      </c>
      <c r="C9" s="34">
        <v>13</v>
      </c>
      <c r="D9" s="34">
        <v>0</v>
      </c>
      <c r="E9" s="34">
        <v>0</v>
      </c>
      <c r="F9" s="34">
        <v>1</v>
      </c>
      <c r="G9" s="34">
        <v>0</v>
      </c>
      <c r="H9" s="34">
        <v>6</v>
      </c>
      <c r="I9" s="34">
        <v>306</v>
      </c>
      <c r="J9" s="34">
        <v>228</v>
      </c>
      <c r="K9" s="34">
        <v>78</v>
      </c>
      <c r="L9" s="34">
        <v>108</v>
      </c>
      <c r="M9" s="34">
        <v>108</v>
      </c>
      <c r="N9" s="34">
        <v>0</v>
      </c>
      <c r="O9" s="34">
        <v>71</v>
      </c>
      <c r="P9" s="34">
        <v>71</v>
      </c>
      <c r="Q9" s="34">
        <v>0</v>
      </c>
      <c r="R9" s="34">
        <v>5</v>
      </c>
      <c r="S9" s="34">
        <v>46</v>
      </c>
      <c r="T9" s="34">
        <v>104</v>
      </c>
      <c r="U9" s="34">
        <v>105</v>
      </c>
      <c r="V9" s="71"/>
      <c r="W9" s="71"/>
      <c r="X9" s="71"/>
      <c r="Y9" s="71"/>
    </row>
    <row r="10" spans="1:25" ht="24" customHeight="1" x14ac:dyDescent="0.3">
      <c r="A10" s="67" t="s">
        <v>16</v>
      </c>
      <c r="B10" s="32">
        <v>19</v>
      </c>
      <c r="C10" s="34">
        <v>12</v>
      </c>
      <c r="D10" s="34">
        <v>0</v>
      </c>
      <c r="E10" s="34">
        <v>0</v>
      </c>
      <c r="F10" s="34">
        <v>1</v>
      </c>
      <c r="G10" s="34">
        <v>0</v>
      </c>
      <c r="H10" s="34">
        <v>6</v>
      </c>
      <c r="I10" s="34">
        <v>313</v>
      </c>
      <c r="J10" s="34">
        <v>240</v>
      </c>
      <c r="K10" s="34">
        <v>73</v>
      </c>
      <c r="L10" s="34">
        <v>126</v>
      </c>
      <c r="M10" s="34">
        <v>126</v>
      </c>
      <c r="N10" s="34">
        <v>0</v>
      </c>
      <c r="O10" s="34">
        <v>67</v>
      </c>
      <c r="P10" s="34">
        <v>67</v>
      </c>
      <c r="Q10" s="34">
        <v>0</v>
      </c>
      <c r="R10" s="34">
        <v>99</v>
      </c>
      <c r="S10" s="34">
        <v>49</v>
      </c>
      <c r="T10" s="34">
        <v>104</v>
      </c>
      <c r="U10" s="34">
        <v>80</v>
      </c>
      <c r="V10" s="71"/>
      <c r="W10" s="71"/>
      <c r="X10" s="71"/>
      <c r="Y10" s="71"/>
    </row>
    <row r="11" spans="1:25" ht="24" customHeight="1" x14ac:dyDescent="0.3">
      <c r="A11" s="68" t="s">
        <v>17</v>
      </c>
      <c r="B11" s="107">
        <v>19</v>
      </c>
      <c r="C11" s="108">
        <v>12</v>
      </c>
      <c r="D11" s="108">
        <v>0</v>
      </c>
      <c r="E11" s="108">
        <v>0</v>
      </c>
      <c r="F11" s="108">
        <v>1</v>
      </c>
      <c r="G11" s="108">
        <v>0</v>
      </c>
      <c r="H11" s="108">
        <v>6</v>
      </c>
      <c r="I11" s="108">
        <v>292</v>
      </c>
      <c r="J11" s="108">
        <v>222</v>
      </c>
      <c r="K11" s="108">
        <v>70</v>
      </c>
      <c r="L11" s="108">
        <v>126</v>
      </c>
      <c r="M11" s="108">
        <v>126</v>
      </c>
      <c r="N11" s="108">
        <v>0</v>
      </c>
      <c r="O11" s="108">
        <v>70</v>
      </c>
      <c r="P11" s="108">
        <v>70</v>
      </c>
      <c r="Q11" s="108">
        <v>0</v>
      </c>
      <c r="R11" s="108">
        <v>6</v>
      </c>
      <c r="S11" s="108">
        <v>36</v>
      </c>
      <c r="T11" s="108">
        <v>104</v>
      </c>
      <c r="U11" s="108">
        <v>69</v>
      </c>
      <c r="V11" s="71"/>
      <c r="W11" s="71"/>
      <c r="X11" s="71"/>
      <c r="Y11" s="71"/>
    </row>
    <row r="12" spans="1:25" ht="24" customHeight="1" x14ac:dyDescent="0.3">
      <c r="A12" s="68" t="s">
        <v>18</v>
      </c>
      <c r="B12" s="136">
        <f>B14+B15</f>
        <v>19</v>
      </c>
      <c r="C12" s="137">
        <f t="shared" ref="C12:U12" si="0">C14+C15</f>
        <v>12</v>
      </c>
      <c r="D12" s="137">
        <f t="shared" si="0"/>
        <v>0</v>
      </c>
      <c r="E12" s="137">
        <f t="shared" si="0"/>
        <v>0</v>
      </c>
      <c r="F12" s="137">
        <f t="shared" si="0"/>
        <v>1</v>
      </c>
      <c r="G12" s="137">
        <f t="shared" si="0"/>
        <v>0</v>
      </c>
      <c r="H12" s="137">
        <f t="shared" si="0"/>
        <v>6</v>
      </c>
      <c r="I12" s="137">
        <f t="shared" si="0"/>
        <v>290</v>
      </c>
      <c r="J12" s="137">
        <f t="shared" si="0"/>
        <v>220</v>
      </c>
      <c r="K12" s="137">
        <f t="shared" si="0"/>
        <v>70</v>
      </c>
      <c r="L12" s="137">
        <f t="shared" si="0"/>
        <v>125</v>
      </c>
      <c r="M12" s="137">
        <f t="shared" si="0"/>
        <v>124</v>
      </c>
      <c r="N12" s="137">
        <f t="shared" si="0"/>
        <v>1</v>
      </c>
      <c r="O12" s="137">
        <f t="shared" si="0"/>
        <v>53</v>
      </c>
      <c r="P12" s="137">
        <f t="shared" si="0"/>
        <v>53</v>
      </c>
      <c r="Q12" s="137">
        <f t="shared" si="0"/>
        <v>0</v>
      </c>
      <c r="R12" s="137">
        <f t="shared" si="0"/>
        <v>6</v>
      </c>
      <c r="S12" s="137">
        <f t="shared" si="0"/>
        <v>36</v>
      </c>
      <c r="T12" s="137">
        <f t="shared" si="0"/>
        <v>55</v>
      </c>
      <c r="U12" s="137">
        <f t="shared" si="0"/>
        <v>67</v>
      </c>
      <c r="V12" s="3"/>
      <c r="W12" s="3"/>
      <c r="X12" s="3"/>
      <c r="Y12" s="3"/>
    </row>
    <row r="13" spans="1:25" ht="24" customHeight="1" x14ac:dyDescent="0.3">
      <c r="A13" s="131"/>
      <c r="B13" s="109">
        <f>B14+B15</f>
        <v>19</v>
      </c>
      <c r="C13" s="109">
        <f t="shared" ref="C13:U13" si="1">C14+C15</f>
        <v>12</v>
      </c>
      <c r="D13" s="109">
        <f t="shared" si="1"/>
        <v>0</v>
      </c>
      <c r="E13" s="109">
        <f t="shared" si="1"/>
        <v>0</v>
      </c>
      <c r="F13" s="109">
        <f t="shared" si="1"/>
        <v>1</v>
      </c>
      <c r="G13" s="109">
        <f t="shared" si="1"/>
        <v>0</v>
      </c>
      <c r="H13" s="109">
        <f t="shared" si="1"/>
        <v>6</v>
      </c>
      <c r="I13" s="109">
        <f t="shared" si="1"/>
        <v>290</v>
      </c>
      <c r="J13" s="109">
        <f t="shared" si="1"/>
        <v>220</v>
      </c>
      <c r="K13" s="109">
        <f t="shared" si="1"/>
        <v>70</v>
      </c>
      <c r="L13" s="109">
        <f t="shared" si="1"/>
        <v>125</v>
      </c>
      <c r="M13" s="109">
        <f t="shared" si="1"/>
        <v>124</v>
      </c>
      <c r="N13" s="109">
        <f t="shared" si="1"/>
        <v>1</v>
      </c>
      <c r="O13" s="109">
        <f t="shared" si="1"/>
        <v>53</v>
      </c>
      <c r="P13" s="109">
        <f t="shared" si="1"/>
        <v>53</v>
      </c>
      <c r="Q13" s="109">
        <f t="shared" si="1"/>
        <v>0</v>
      </c>
      <c r="R13" s="109">
        <f t="shared" si="1"/>
        <v>6</v>
      </c>
      <c r="S13" s="109">
        <f t="shared" si="1"/>
        <v>36</v>
      </c>
      <c r="T13" s="109">
        <f t="shared" si="1"/>
        <v>55</v>
      </c>
      <c r="U13" s="109">
        <f t="shared" si="1"/>
        <v>67</v>
      </c>
      <c r="V13" s="3"/>
      <c r="W13" s="3"/>
      <c r="X13" s="3"/>
      <c r="Y13" s="3"/>
    </row>
    <row r="14" spans="1:25" ht="24" customHeight="1" x14ac:dyDescent="0.3">
      <c r="A14" s="67" t="s">
        <v>151</v>
      </c>
      <c r="B14" s="110">
        <v>18</v>
      </c>
      <c r="C14" s="110">
        <v>11</v>
      </c>
      <c r="D14" s="110"/>
      <c r="E14" s="110"/>
      <c r="F14" s="110">
        <v>1</v>
      </c>
      <c r="G14" s="110"/>
      <c r="H14" s="110">
        <v>6</v>
      </c>
      <c r="I14" s="110">
        <f>J14+K14</f>
        <v>209</v>
      </c>
      <c r="J14" s="110">
        <v>148</v>
      </c>
      <c r="K14" s="110">
        <v>61</v>
      </c>
      <c r="L14" s="110">
        <f>M14+N14</f>
        <v>125</v>
      </c>
      <c r="M14" s="110">
        <v>124</v>
      </c>
      <c r="N14" s="110">
        <v>1</v>
      </c>
      <c r="O14" s="110">
        <f>P14+Q14</f>
        <v>53</v>
      </c>
      <c r="P14" s="110">
        <v>53</v>
      </c>
      <c r="Q14" s="110"/>
      <c r="R14" s="110">
        <v>6</v>
      </c>
      <c r="S14" s="110">
        <v>32</v>
      </c>
      <c r="T14" s="110">
        <v>55</v>
      </c>
      <c r="U14" s="110">
        <v>67</v>
      </c>
      <c r="V14" s="3"/>
      <c r="W14" s="3"/>
      <c r="X14" s="3"/>
      <c r="Y14" s="3"/>
    </row>
    <row r="15" spans="1:25" ht="24" customHeight="1" x14ac:dyDescent="0.3">
      <c r="A15" s="68" t="s">
        <v>152</v>
      </c>
      <c r="B15" s="111">
        <v>1</v>
      </c>
      <c r="C15" s="112">
        <v>1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3">
        <f>J15+K15</f>
        <v>81</v>
      </c>
      <c r="J15" s="112">
        <v>72</v>
      </c>
      <c r="K15" s="112">
        <v>9</v>
      </c>
      <c r="L15" s="114">
        <v>0</v>
      </c>
      <c r="M15" s="114">
        <v>0</v>
      </c>
      <c r="N15" s="114">
        <v>0</v>
      </c>
      <c r="O15" s="114">
        <v>0</v>
      </c>
      <c r="P15" s="112">
        <v>0</v>
      </c>
      <c r="Q15" s="112">
        <v>0</v>
      </c>
      <c r="R15" s="112">
        <v>0</v>
      </c>
      <c r="S15" s="112">
        <v>4</v>
      </c>
      <c r="T15" s="112">
        <v>0</v>
      </c>
      <c r="U15" s="112">
        <v>0</v>
      </c>
      <c r="V15" s="3"/>
      <c r="W15" s="3"/>
      <c r="X15" s="3"/>
      <c r="Y15" s="3"/>
    </row>
    <row r="16" spans="1:25" x14ac:dyDescent="0.3">
      <c r="A16" s="115" t="s">
        <v>153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</row>
    <row r="17" spans="1:25" x14ac:dyDescent="0.3">
      <c r="A17" s="3" t="s">
        <v>154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</sheetData>
  <mergeCells count="24">
    <mergeCell ref="A4:A6"/>
    <mergeCell ref="B4:H4"/>
    <mergeCell ref="I4:K4"/>
    <mergeCell ref="L4:N4"/>
    <mergeCell ref="O4:Q4"/>
    <mergeCell ref="K5:K6"/>
    <mergeCell ref="M5:M6"/>
    <mergeCell ref="N5:N6"/>
    <mergeCell ref="O5:O6"/>
    <mergeCell ref="U4:U6"/>
    <mergeCell ref="B5:B6"/>
    <mergeCell ref="C5:C6"/>
    <mergeCell ref="D5:D6"/>
    <mergeCell ref="E5:E6"/>
    <mergeCell ref="F5:F6"/>
    <mergeCell ref="G5:G6"/>
    <mergeCell ref="H5:H6"/>
    <mergeCell ref="J5:J6"/>
    <mergeCell ref="R4:R6"/>
    <mergeCell ref="P5:P6"/>
    <mergeCell ref="Q5:Q6"/>
    <mergeCell ref="S5:S6"/>
    <mergeCell ref="T5:T6"/>
    <mergeCell ref="S4:T4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/>
  </sheetViews>
  <sheetFormatPr defaultRowHeight="16.5" x14ac:dyDescent="0.3"/>
  <cols>
    <col min="1" max="17" width="13.25" customWidth="1"/>
  </cols>
  <sheetData>
    <row r="1" spans="1:17" x14ac:dyDescent="0.3">
      <c r="A1" s="4" t="s">
        <v>155</v>
      </c>
      <c r="B1" s="3"/>
      <c r="C1" s="3"/>
      <c r="D1" s="3"/>
      <c r="E1" s="3"/>
      <c r="F1" s="3"/>
      <c r="G1" s="3"/>
      <c r="H1" s="3"/>
      <c r="I1" s="3"/>
      <c r="J1" s="26" t="s">
        <v>1</v>
      </c>
      <c r="K1" s="26" t="s">
        <v>133</v>
      </c>
      <c r="L1" s="26" t="s">
        <v>1</v>
      </c>
      <c r="M1" s="26" t="s">
        <v>1</v>
      </c>
      <c r="N1" s="26" t="s">
        <v>1</v>
      </c>
      <c r="O1" s="3"/>
      <c r="P1" s="3"/>
      <c r="Q1" s="3"/>
    </row>
    <row r="2" spans="1:17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">
      <c r="A3" s="26" t="s">
        <v>156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 customHeight="1" x14ac:dyDescent="0.3">
      <c r="A4" s="207" t="s">
        <v>157</v>
      </c>
      <c r="B4" s="217" t="s">
        <v>158</v>
      </c>
      <c r="C4" s="217"/>
      <c r="D4" s="217"/>
      <c r="E4" s="217"/>
      <c r="F4" s="217"/>
      <c r="G4" s="217"/>
      <c r="H4" s="217"/>
      <c r="I4" s="217"/>
      <c r="J4" s="217" t="s">
        <v>159</v>
      </c>
      <c r="K4" s="217"/>
      <c r="L4" s="217"/>
      <c r="M4" s="217"/>
      <c r="N4" s="217"/>
      <c r="O4" s="217"/>
      <c r="P4" s="217"/>
      <c r="Q4" s="212"/>
    </row>
    <row r="5" spans="1:17" ht="24" customHeight="1" x14ac:dyDescent="0.3">
      <c r="A5" s="207"/>
      <c r="B5" s="217" t="s">
        <v>160</v>
      </c>
      <c r="C5" s="217"/>
      <c r="D5" s="217" t="s">
        <v>161</v>
      </c>
      <c r="E5" s="217"/>
      <c r="F5" s="217" t="s">
        <v>162</v>
      </c>
      <c r="G5" s="217"/>
      <c r="H5" s="217" t="s">
        <v>163</v>
      </c>
      <c r="I5" s="217" t="s">
        <v>164</v>
      </c>
      <c r="J5" s="217" t="s">
        <v>160</v>
      </c>
      <c r="K5" s="217"/>
      <c r="L5" s="217" t="s">
        <v>161</v>
      </c>
      <c r="M5" s="217"/>
      <c r="N5" s="217" t="s">
        <v>165</v>
      </c>
      <c r="O5" s="217"/>
      <c r="P5" s="217" t="s">
        <v>166</v>
      </c>
      <c r="Q5" s="212" t="s">
        <v>164</v>
      </c>
    </row>
    <row r="6" spans="1:17" ht="24" customHeight="1" x14ac:dyDescent="0.3">
      <c r="A6" s="207"/>
      <c r="B6" s="165" t="s">
        <v>167</v>
      </c>
      <c r="C6" s="165" t="s">
        <v>168</v>
      </c>
      <c r="D6" s="165" t="s">
        <v>167</v>
      </c>
      <c r="E6" s="165" t="s">
        <v>168</v>
      </c>
      <c r="F6" s="165" t="s">
        <v>167</v>
      </c>
      <c r="G6" s="165" t="s">
        <v>168</v>
      </c>
      <c r="H6" s="165" t="s">
        <v>167</v>
      </c>
      <c r="I6" s="165" t="s">
        <v>168</v>
      </c>
      <c r="J6" s="165" t="s">
        <v>167</v>
      </c>
      <c r="K6" s="165" t="s">
        <v>168</v>
      </c>
      <c r="L6" s="165" t="s">
        <v>167</v>
      </c>
      <c r="M6" s="165" t="s">
        <v>168</v>
      </c>
      <c r="N6" s="165" t="s">
        <v>169</v>
      </c>
      <c r="O6" s="165" t="s">
        <v>170</v>
      </c>
      <c r="P6" s="165" t="s">
        <v>169</v>
      </c>
      <c r="Q6" s="163" t="s">
        <v>170</v>
      </c>
    </row>
    <row r="7" spans="1:17" ht="24" customHeight="1" x14ac:dyDescent="0.3">
      <c r="A7" s="117" t="s">
        <v>35</v>
      </c>
      <c r="B7" s="32">
        <v>38836</v>
      </c>
      <c r="C7" s="34">
        <v>39360</v>
      </c>
      <c r="D7" s="34">
        <v>34810</v>
      </c>
      <c r="E7" s="34">
        <v>35367</v>
      </c>
      <c r="F7" s="34">
        <v>2899</v>
      </c>
      <c r="G7" s="34">
        <v>2551</v>
      </c>
      <c r="H7" s="34">
        <v>1127</v>
      </c>
      <c r="I7" s="34">
        <v>1442</v>
      </c>
      <c r="J7" s="34">
        <v>124</v>
      </c>
      <c r="K7" s="34">
        <v>27</v>
      </c>
      <c r="L7" s="34">
        <v>69</v>
      </c>
      <c r="M7" s="34">
        <v>4</v>
      </c>
      <c r="N7" s="34">
        <v>17</v>
      </c>
      <c r="O7" s="34">
        <v>18</v>
      </c>
      <c r="P7" s="34">
        <v>37</v>
      </c>
      <c r="Q7" s="34">
        <v>5</v>
      </c>
    </row>
    <row r="8" spans="1:17" ht="24" customHeight="1" x14ac:dyDescent="0.3">
      <c r="A8" s="117" t="s">
        <v>14</v>
      </c>
      <c r="B8" s="32">
        <v>33407</v>
      </c>
      <c r="C8" s="34">
        <v>36362</v>
      </c>
      <c r="D8" s="34">
        <v>29339</v>
      </c>
      <c r="E8" s="34">
        <v>32291</v>
      </c>
      <c r="F8" s="34">
        <v>2723</v>
      </c>
      <c r="G8" s="34">
        <v>2380</v>
      </c>
      <c r="H8" s="34">
        <v>1344</v>
      </c>
      <c r="I8" s="34">
        <v>1691</v>
      </c>
      <c r="J8" s="34">
        <v>168</v>
      </c>
      <c r="K8" s="34">
        <v>26</v>
      </c>
      <c r="L8" s="34">
        <v>97</v>
      </c>
      <c r="M8" s="34">
        <v>5</v>
      </c>
      <c r="N8" s="34">
        <v>30</v>
      </c>
      <c r="O8" s="34">
        <v>17</v>
      </c>
      <c r="P8" s="34">
        <v>42</v>
      </c>
      <c r="Q8" s="34">
        <v>5</v>
      </c>
    </row>
    <row r="9" spans="1:17" ht="24" customHeight="1" x14ac:dyDescent="0.3">
      <c r="A9" s="117" t="s">
        <v>36</v>
      </c>
      <c r="B9" s="32">
        <f>SUM(B11:B12)</f>
        <v>60286</v>
      </c>
      <c r="C9" s="34">
        <f t="shared" ref="C9:Q9" si="0">SUM(C11:C12)</f>
        <v>60820</v>
      </c>
      <c r="D9" s="34">
        <f t="shared" si="0"/>
        <v>53489</v>
      </c>
      <c r="E9" s="34">
        <f t="shared" si="0"/>
        <v>51780</v>
      </c>
      <c r="F9" s="34">
        <f t="shared" si="0"/>
        <v>2024</v>
      </c>
      <c r="G9" s="34">
        <f t="shared" si="0"/>
        <v>5184</v>
      </c>
      <c r="H9" s="34">
        <f t="shared" si="0"/>
        <v>4773</v>
      </c>
      <c r="I9" s="34">
        <f t="shared" si="0"/>
        <v>3856</v>
      </c>
      <c r="J9" s="34">
        <f t="shared" si="0"/>
        <v>217</v>
      </c>
      <c r="K9" s="34">
        <f t="shared" si="0"/>
        <v>180</v>
      </c>
      <c r="L9" s="34">
        <f t="shared" si="0"/>
        <v>95</v>
      </c>
      <c r="M9" s="34">
        <f t="shared" si="0"/>
        <v>56</v>
      </c>
      <c r="N9" s="34">
        <f t="shared" si="0"/>
        <v>26</v>
      </c>
      <c r="O9" s="34">
        <f t="shared" si="0"/>
        <v>94</v>
      </c>
      <c r="P9" s="34">
        <f t="shared" si="0"/>
        <v>94</v>
      </c>
      <c r="Q9" s="34">
        <f t="shared" si="0"/>
        <v>30</v>
      </c>
    </row>
    <row r="10" spans="1:17" ht="24" customHeight="1" x14ac:dyDescent="0.3">
      <c r="A10" s="117" t="s">
        <v>16</v>
      </c>
      <c r="B10" s="32">
        <v>9353</v>
      </c>
      <c r="C10" s="34">
        <v>30425</v>
      </c>
      <c r="D10" s="34">
        <v>8615</v>
      </c>
      <c r="E10" s="34">
        <v>26463</v>
      </c>
      <c r="F10" s="34">
        <v>1139</v>
      </c>
      <c r="G10" s="34">
        <v>2417</v>
      </c>
      <c r="H10" s="34">
        <v>943</v>
      </c>
      <c r="I10" s="34">
        <v>1545</v>
      </c>
      <c r="J10" s="34">
        <v>87</v>
      </c>
      <c r="K10" s="34">
        <v>100</v>
      </c>
      <c r="L10" s="34">
        <v>36</v>
      </c>
      <c r="M10" s="34">
        <v>11</v>
      </c>
      <c r="N10" s="34">
        <v>16</v>
      </c>
      <c r="O10" s="34">
        <v>30</v>
      </c>
      <c r="P10" s="34">
        <v>40</v>
      </c>
      <c r="Q10" s="34">
        <v>9</v>
      </c>
    </row>
    <row r="11" spans="1:17" ht="24" customHeight="1" x14ac:dyDescent="0.3">
      <c r="A11" s="118" t="s">
        <v>17</v>
      </c>
      <c r="B11" s="107">
        <v>27909</v>
      </c>
      <c r="C11" s="108">
        <v>30354</v>
      </c>
      <c r="D11" s="108">
        <v>24377</v>
      </c>
      <c r="E11" s="108">
        <v>26027</v>
      </c>
      <c r="F11" s="108">
        <v>995</v>
      </c>
      <c r="G11" s="108">
        <v>2537</v>
      </c>
      <c r="H11" s="108">
        <v>2537</v>
      </c>
      <c r="I11" s="108">
        <v>1790</v>
      </c>
      <c r="J11" s="108">
        <v>69</v>
      </c>
      <c r="K11" s="108">
        <v>67</v>
      </c>
      <c r="L11" s="108">
        <v>11</v>
      </c>
      <c r="M11" s="108">
        <v>18</v>
      </c>
      <c r="N11" s="108">
        <v>5</v>
      </c>
      <c r="O11" s="108">
        <v>38</v>
      </c>
      <c r="P11" s="108">
        <v>52</v>
      </c>
      <c r="Q11" s="108">
        <v>11</v>
      </c>
    </row>
    <row r="12" spans="1:17" ht="24" customHeight="1" x14ac:dyDescent="0.3">
      <c r="A12" s="132" t="s">
        <v>18</v>
      </c>
      <c r="B12" s="149">
        <f>B14+B15</f>
        <v>32377</v>
      </c>
      <c r="C12" s="150">
        <f t="shared" ref="C12:Q12" si="1">C14+C15</f>
        <v>30466</v>
      </c>
      <c r="D12" s="150">
        <f t="shared" si="1"/>
        <v>29112</v>
      </c>
      <c r="E12" s="150">
        <f t="shared" si="1"/>
        <v>25753</v>
      </c>
      <c r="F12" s="150">
        <f t="shared" si="1"/>
        <v>1029</v>
      </c>
      <c r="G12" s="150">
        <f t="shared" si="1"/>
        <v>2647</v>
      </c>
      <c r="H12" s="150">
        <f t="shared" si="1"/>
        <v>2236</v>
      </c>
      <c r="I12" s="150">
        <f t="shared" si="1"/>
        <v>2066</v>
      </c>
      <c r="J12" s="150">
        <f t="shared" si="1"/>
        <v>148</v>
      </c>
      <c r="K12" s="150">
        <f t="shared" si="1"/>
        <v>113</v>
      </c>
      <c r="L12" s="150">
        <f t="shared" si="1"/>
        <v>84</v>
      </c>
      <c r="M12" s="150">
        <f t="shared" si="1"/>
        <v>38</v>
      </c>
      <c r="N12" s="150">
        <f t="shared" si="1"/>
        <v>21</v>
      </c>
      <c r="O12" s="150">
        <f t="shared" si="1"/>
        <v>56</v>
      </c>
      <c r="P12" s="150">
        <f t="shared" si="1"/>
        <v>42</v>
      </c>
      <c r="Q12" s="150">
        <f t="shared" si="1"/>
        <v>19</v>
      </c>
    </row>
    <row r="13" spans="1:17" ht="24" customHeight="1" x14ac:dyDescent="0.3">
      <c r="A13" s="255"/>
      <c r="B13" s="151">
        <f>B14+B15</f>
        <v>32377</v>
      </c>
      <c r="C13" s="152">
        <f t="shared" ref="C13:Q13" si="2">C14+C15</f>
        <v>30466</v>
      </c>
      <c r="D13" s="152">
        <f t="shared" si="2"/>
        <v>29112</v>
      </c>
      <c r="E13" s="152">
        <f t="shared" si="2"/>
        <v>25753</v>
      </c>
      <c r="F13" s="152">
        <f t="shared" si="2"/>
        <v>1029</v>
      </c>
      <c r="G13" s="152">
        <f t="shared" si="2"/>
        <v>2647</v>
      </c>
      <c r="H13" s="152">
        <f t="shared" si="2"/>
        <v>2236</v>
      </c>
      <c r="I13" s="152">
        <f t="shared" si="2"/>
        <v>2066</v>
      </c>
      <c r="J13" s="152">
        <f t="shared" si="2"/>
        <v>148</v>
      </c>
      <c r="K13" s="152">
        <f t="shared" si="2"/>
        <v>113</v>
      </c>
      <c r="L13" s="152">
        <f t="shared" si="2"/>
        <v>84</v>
      </c>
      <c r="M13" s="152">
        <f t="shared" si="2"/>
        <v>38</v>
      </c>
      <c r="N13" s="152">
        <f t="shared" si="2"/>
        <v>21</v>
      </c>
      <c r="O13" s="152">
        <f t="shared" si="2"/>
        <v>56</v>
      </c>
      <c r="P13" s="152">
        <f t="shared" si="2"/>
        <v>42</v>
      </c>
      <c r="Q13" s="152">
        <f t="shared" si="2"/>
        <v>19</v>
      </c>
    </row>
    <row r="14" spans="1:17" ht="24" customHeight="1" x14ac:dyDescent="0.3">
      <c r="A14" s="68" t="s">
        <v>151</v>
      </c>
      <c r="B14" s="153">
        <f>D14+F14+H14</f>
        <v>10383</v>
      </c>
      <c r="C14" s="154">
        <f>E14+G14+I14</f>
        <v>30466</v>
      </c>
      <c r="D14" s="154">
        <v>7218</v>
      </c>
      <c r="E14" s="154">
        <v>25753</v>
      </c>
      <c r="F14" s="154">
        <v>1007</v>
      </c>
      <c r="G14" s="154">
        <v>2647</v>
      </c>
      <c r="H14" s="154">
        <v>2158</v>
      </c>
      <c r="I14" s="154">
        <v>2066</v>
      </c>
      <c r="J14" s="154">
        <f>L14+N14+P14</f>
        <v>43</v>
      </c>
      <c r="K14" s="154">
        <f>M14+O14+Q14</f>
        <v>113</v>
      </c>
      <c r="L14" s="154">
        <v>9</v>
      </c>
      <c r="M14" s="154">
        <v>38</v>
      </c>
      <c r="N14" s="154">
        <v>4</v>
      </c>
      <c r="O14" s="154">
        <v>56</v>
      </c>
      <c r="P14" s="154">
        <v>30</v>
      </c>
      <c r="Q14" s="154">
        <v>19</v>
      </c>
    </row>
    <row r="15" spans="1:17" ht="24" customHeight="1" x14ac:dyDescent="0.3">
      <c r="A15" s="119" t="s">
        <v>152</v>
      </c>
      <c r="B15" s="186">
        <f>D15+F15+H15</f>
        <v>21994</v>
      </c>
      <c r="C15" s="138"/>
      <c r="D15" s="187">
        <v>21894</v>
      </c>
      <c r="E15" s="138"/>
      <c r="F15" s="138">
        <v>22</v>
      </c>
      <c r="G15" s="138"/>
      <c r="H15" s="138">
        <v>78</v>
      </c>
      <c r="I15" s="138"/>
      <c r="J15" s="138">
        <v>105</v>
      </c>
      <c r="K15" s="138"/>
      <c r="L15" s="138">
        <v>75</v>
      </c>
      <c r="M15" s="138"/>
      <c r="N15" s="139">
        <v>17</v>
      </c>
      <c r="O15" s="140"/>
      <c r="P15" s="140">
        <v>12</v>
      </c>
      <c r="Q15" s="140"/>
    </row>
    <row r="16" spans="1:17" x14ac:dyDescent="0.3">
      <c r="A16" s="115" t="s">
        <v>153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</sheetData>
  <mergeCells count="11">
    <mergeCell ref="P5:Q5"/>
    <mergeCell ref="A4:A6"/>
    <mergeCell ref="B4:I4"/>
    <mergeCell ref="J4:Q4"/>
    <mergeCell ref="B5:C5"/>
    <mergeCell ref="D5:E5"/>
    <mergeCell ref="F5:G5"/>
    <mergeCell ref="H5:I5"/>
    <mergeCell ref="J5:K5"/>
    <mergeCell ref="L5:M5"/>
    <mergeCell ref="N5:O5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6.5" x14ac:dyDescent="0.3"/>
  <cols>
    <col min="1" max="9" width="15.625" customWidth="1"/>
  </cols>
  <sheetData>
    <row r="1" spans="1:9" x14ac:dyDescent="0.3">
      <c r="A1" s="4" t="s">
        <v>171</v>
      </c>
      <c r="B1" s="3"/>
      <c r="C1" s="26"/>
      <c r="D1" s="26"/>
      <c r="E1" s="3"/>
      <c r="F1" s="3"/>
      <c r="G1" s="3"/>
      <c r="H1" s="3"/>
      <c r="I1" s="3"/>
    </row>
    <row r="2" spans="1:9" x14ac:dyDescent="0.3">
      <c r="A2" s="3"/>
      <c r="B2" s="26" t="s">
        <v>1</v>
      </c>
      <c r="C2" s="26" t="s">
        <v>1</v>
      </c>
      <c r="D2" s="26" t="s">
        <v>1</v>
      </c>
      <c r="E2" s="3"/>
      <c r="F2" s="26" t="s">
        <v>1</v>
      </c>
      <c r="G2" s="3"/>
      <c r="H2" s="26" t="s">
        <v>1</v>
      </c>
      <c r="I2" s="3"/>
    </row>
    <row r="3" spans="1:9" x14ac:dyDescent="0.3">
      <c r="A3" s="3"/>
      <c r="B3" s="3"/>
      <c r="C3" s="3"/>
      <c r="D3" s="3"/>
      <c r="E3" s="3"/>
      <c r="F3" s="3"/>
      <c r="G3" s="3"/>
      <c r="H3" s="3"/>
      <c r="I3" s="3"/>
    </row>
    <row r="4" spans="1:9" x14ac:dyDescent="0.3">
      <c r="A4" s="115" t="s">
        <v>172</v>
      </c>
      <c r="B4" s="120"/>
      <c r="C4" s="120"/>
      <c r="D4" s="120"/>
      <c r="E4" s="120"/>
      <c r="F4" s="120"/>
      <c r="G4" s="120"/>
      <c r="H4" s="120"/>
      <c r="I4" s="121" t="s">
        <v>1</v>
      </c>
    </row>
    <row r="5" spans="1:9" ht="24" customHeight="1" x14ac:dyDescent="0.3">
      <c r="A5" s="252" t="s">
        <v>183</v>
      </c>
      <c r="B5" s="253" t="s">
        <v>173</v>
      </c>
      <c r="C5" s="253"/>
      <c r="D5" s="253" t="s">
        <v>174</v>
      </c>
      <c r="E5" s="253"/>
      <c r="F5" s="253" t="s">
        <v>175</v>
      </c>
      <c r="G5" s="253"/>
      <c r="H5" s="253" t="s">
        <v>176</v>
      </c>
      <c r="I5" s="254"/>
    </row>
    <row r="6" spans="1:9" ht="24" customHeight="1" x14ac:dyDescent="0.3">
      <c r="A6" s="252"/>
      <c r="B6" s="169" t="s">
        <v>177</v>
      </c>
      <c r="C6" s="169" t="s">
        <v>178</v>
      </c>
      <c r="D6" s="169" t="s">
        <v>177</v>
      </c>
      <c r="E6" s="169" t="s">
        <v>178</v>
      </c>
      <c r="F6" s="169" t="s">
        <v>177</v>
      </c>
      <c r="G6" s="169" t="s">
        <v>178</v>
      </c>
      <c r="H6" s="169" t="s">
        <v>177</v>
      </c>
      <c r="I6" s="170" t="s">
        <v>178</v>
      </c>
    </row>
    <row r="7" spans="1:9" ht="24" customHeight="1" x14ac:dyDescent="0.3">
      <c r="A7" s="122" t="s">
        <v>35</v>
      </c>
      <c r="B7" s="123">
        <v>17560396</v>
      </c>
      <c r="C7" s="124">
        <v>2094845</v>
      </c>
      <c r="D7" s="124">
        <v>9244971</v>
      </c>
      <c r="E7" s="124">
        <v>258454</v>
      </c>
      <c r="F7" s="124">
        <v>5213330</v>
      </c>
      <c r="G7" s="124">
        <v>153215</v>
      </c>
      <c r="H7" s="124">
        <v>3102097</v>
      </c>
      <c r="I7" s="124">
        <v>1683176</v>
      </c>
    </row>
    <row r="8" spans="1:9" ht="24" customHeight="1" x14ac:dyDescent="0.3">
      <c r="A8" s="122" t="s">
        <v>14</v>
      </c>
      <c r="B8" s="123">
        <v>16929594.75</v>
      </c>
      <c r="C8" s="124">
        <v>2624774.48</v>
      </c>
      <c r="D8" s="124">
        <v>8018080.9700000007</v>
      </c>
      <c r="E8" s="124">
        <v>423441.36</v>
      </c>
      <c r="F8" s="124">
        <v>5160725.5600000005</v>
      </c>
      <c r="G8" s="124">
        <v>293906.25</v>
      </c>
      <c r="H8" s="124">
        <v>3750788.2199999997</v>
      </c>
      <c r="I8" s="124">
        <v>1907426.81</v>
      </c>
    </row>
    <row r="9" spans="1:9" ht="24" customHeight="1" x14ac:dyDescent="0.3">
      <c r="A9" s="122" t="s">
        <v>36</v>
      </c>
      <c r="B9" s="32">
        <v>15289371</v>
      </c>
      <c r="C9" s="34">
        <v>2932549</v>
      </c>
      <c r="D9" s="34">
        <v>8496279</v>
      </c>
      <c r="E9" s="34">
        <v>701440</v>
      </c>
      <c r="F9" s="34">
        <v>2743214</v>
      </c>
      <c r="G9" s="34">
        <v>194795</v>
      </c>
      <c r="H9" s="34">
        <v>4049878</v>
      </c>
      <c r="I9" s="34">
        <v>2036314</v>
      </c>
    </row>
    <row r="10" spans="1:9" ht="24" customHeight="1" x14ac:dyDescent="0.3">
      <c r="A10" s="122" t="s">
        <v>16</v>
      </c>
      <c r="B10" s="125">
        <v>15438122</v>
      </c>
      <c r="C10" s="126">
        <v>3528383</v>
      </c>
      <c r="D10" s="126">
        <v>7544964</v>
      </c>
      <c r="E10" s="126">
        <v>382461</v>
      </c>
      <c r="F10" s="126">
        <v>2326736</v>
      </c>
      <c r="G10" s="126">
        <v>320854</v>
      </c>
      <c r="H10" s="126">
        <v>5566422</v>
      </c>
      <c r="I10" s="126">
        <v>2825068</v>
      </c>
    </row>
    <row r="11" spans="1:9" ht="24" customHeight="1" x14ac:dyDescent="0.3">
      <c r="A11" s="127" t="s">
        <v>17</v>
      </c>
      <c r="B11" s="128">
        <v>15572668</v>
      </c>
      <c r="C11" s="129">
        <v>3577691</v>
      </c>
      <c r="D11" s="129">
        <v>7082321</v>
      </c>
      <c r="E11" s="129">
        <v>625894</v>
      </c>
      <c r="F11" s="129">
        <v>2194682</v>
      </c>
      <c r="G11" s="129">
        <v>375471</v>
      </c>
      <c r="H11" s="129">
        <v>6295665</v>
      </c>
      <c r="I11" s="129">
        <v>2576326</v>
      </c>
    </row>
    <row r="12" spans="1:9" ht="24" customHeight="1" x14ac:dyDescent="0.3">
      <c r="A12" s="144" t="s">
        <v>18</v>
      </c>
      <c r="B12" s="143">
        <f>SUM(B14:B15)</f>
        <v>16749970</v>
      </c>
      <c r="C12" s="141">
        <f t="shared" ref="C12:I12" si="0">SUM(C14:C15)</f>
        <v>3044621</v>
      </c>
      <c r="D12" s="141">
        <f t="shared" si="0"/>
        <v>8949897</v>
      </c>
      <c r="E12" s="141">
        <f t="shared" si="0"/>
        <v>572155</v>
      </c>
      <c r="F12" s="141">
        <f t="shared" si="0"/>
        <v>2320665</v>
      </c>
      <c r="G12" s="141">
        <f t="shared" si="0"/>
        <v>261379</v>
      </c>
      <c r="H12" s="141">
        <f t="shared" si="0"/>
        <v>5479408</v>
      </c>
      <c r="I12" s="142">
        <f t="shared" si="0"/>
        <v>2211087</v>
      </c>
    </row>
    <row r="13" spans="1:9" ht="24" customHeight="1" x14ac:dyDescent="0.3">
      <c r="A13" s="133" t="s">
        <v>1</v>
      </c>
      <c r="B13" s="134">
        <f>SUM(B14:B15)</f>
        <v>16749970</v>
      </c>
      <c r="C13" s="135">
        <f t="shared" ref="C13:I13" si="1">SUM(C14:C15)</f>
        <v>3044621</v>
      </c>
      <c r="D13" s="135">
        <f t="shared" si="1"/>
        <v>8949897</v>
      </c>
      <c r="E13" s="135">
        <f t="shared" si="1"/>
        <v>572155</v>
      </c>
      <c r="F13" s="135">
        <f t="shared" si="1"/>
        <v>2320665</v>
      </c>
      <c r="G13" s="135">
        <f t="shared" si="1"/>
        <v>261379</v>
      </c>
      <c r="H13" s="135">
        <f t="shared" si="1"/>
        <v>5479408</v>
      </c>
      <c r="I13" s="135">
        <f t="shared" si="1"/>
        <v>2211087</v>
      </c>
    </row>
    <row r="14" spans="1:9" ht="24" customHeight="1" x14ac:dyDescent="0.3">
      <c r="A14" s="67" t="s">
        <v>151</v>
      </c>
      <c r="B14" s="147">
        <f>D14+F14+H14</f>
        <v>9905576</v>
      </c>
      <c r="C14" s="148">
        <f>E14+G14+I14</f>
        <v>1698492</v>
      </c>
      <c r="D14" s="148">
        <v>2307699</v>
      </c>
      <c r="E14" s="148">
        <v>15504</v>
      </c>
      <c r="F14" s="148">
        <v>2275288</v>
      </c>
      <c r="G14" s="148">
        <v>37148</v>
      </c>
      <c r="H14" s="148">
        <v>5322589</v>
      </c>
      <c r="I14" s="148">
        <v>1645840</v>
      </c>
    </row>
    <row r="15" spans="1:9" ht="24" customHeight="1" x14ac:dyDescent="0.3">
      <c r="A15" s="119" t="s">
        <v>152</v>
      </c>
      <c r="B15" s="145">
        <f>D15+F15+H15</f>
        <v>6844394</v>
      </c>
      <c r="C15" s="146">
        <f>E15+G15+I15</f>
        <v>1346129</v>
      </c>
      <c r="D15" s="146">
        <v>6642198</v>
      </c>
      <c r="E15" s="146">
        <v>556651</v>
      </c>
      <c r="F15" s="146">
        <v>45377</v>
      </c>
      <c r="G15" s="146">
        <v>224231</v>
      </c>
      <c r="H15" s="146">
        <v>156819</v>
      </c>
      <c r="I15" s="146">
        <v>565247</v>
      </c>
    </row>
    <row r="16" spans="1:9" x14ac:dyDescent="0.3">
      <c r="A16" s="115" t="s">
        <v>153</v>
      </c>
      <c r="B16" s="116"/>
      <c r="C16" s="116"/>
      <c r="D16" s="116"/>
      <c r="E16" s="116"/>
      <c r="F16" s="116"/>
      <c r="G16" s="116"/>
      <c r="H16" s="116"/>
      <c r="I16" s="116"/>
    </row>
  </sheetData>
  <mergeCells count="5">
    <mergeCell ref="A5:A6"/>
    <mergeCell ref="B5:C5"/>
    <mergeCell ref="D5:E5"/>
    <mergeCell ref="F5:G5"/>
    <mergeCell ref="H5:I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1.자동차 등록</vt:lpstr>
      <vt:lpstr>2.업종별 운수업체</vt:lpstr>
      <vt:lpstr>3.자전거 도로 현황</vt:lpstr>
      <vt:lpstr>4.주차장</vt:lpstr>
      <vt:lpstr>5.관광사업체 등록</vt:lpstr>
      <vt:lpstr>6.주요 관광지 방문객수</vt:lpstr>
      <vt:lpstr>7.우편시설</vt:lpstr>
      <vt:lpstr>8.우편물 취급</vt:lpstr>
      <vt:lpstr>9.우편요금 수입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cp:lastPrinted>2018-12-11T12:01:23Z</cp:lastPrinted>
  <dcterms:created xsi:type="dcterms:W3CDTF">2018-10-18T02:39:33Z</dcterms:created>
  <dcterms:modified xsi:type="dcterms:W3CDTF">2019-05-30T07:31:08Z</dcterms:modified>
</cp:coreProperties>
</file>