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HUUJY125\02-1 대표홈페이지\유지보수\콘텐츠 업데이트 요청\구 홈페이지 자료(통계연보, 사업체조사보고서) 게재 협조(기획조정실-4881)_180517\유지보수요청_180518\2017년 통계연보\"/>
    </mc:Choice>
  </mc:AlternateContent>
  <bookViews>
    <workbookView xWindow="0" yWindow="0" windowWidth="28800" windowHeight="11970"/>
  </bookViews>
  <sheets>
    <sheet name="Ⅹ주택건설" sheetId="1" r:id="rId1"/>
  </sheets>
  <definedNames>
    <definedName name="_xlnm.Print_Area" localSheetId="0">Ⅹ주택건설!$A$326:$O$338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P54" i="1"/>
  <c r="W54" i="1"/>
  <c r="P55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B173" i="1"/>
  <c r="B172" i="1" s="1"/>
  <c r="C173" i="1"/>
  <c r="C172" i="1" s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H201" i="1"/>
  <c r="P201" i="1"/>
  <c r="U201" i="1"/>
  <c r="Y201" i="1"/>
  <c r="F201" i="1" s="1"/>
  <c r="B233" i="1"/>
  <c r="B230" i="1" s="1"/>
  <c r="C233" i="1"/>
  <c r="C230" i="1" s="1"/>
  <c r="D233" i="1"/>
  <c r="D230" i="1" s="1"/>
  <c r="E233" i="1"/>
  <c r="E230" i="1" s="1"/>
  <c r="F233" i="1"/>
  <c r="F230" i="1" s="1"/>
  <c r="G233" i="1"/>
  <c r="G230" i="1" s="1"/>
  <c r="H233" i="1"/>
  <c r="H230" i="1" s="1"/>
  <c r="I233" i="1"/>
  <c r="I230" i="1" s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J235" i="1"/>
  <c r="J233" i="1" s="1"/>
  <c r="K235" i="1"/>
  <c r="K233" i="1" s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B273" i="1"/>
  <c r="C273" i="1"/>
  <c r="D273" i="1"/>
  <c r="E273" i="1"/>
  <c r="F273" i="1"/>
</calcChain>
</file>

<file path=xl/sharedStrings.xml><?xml version="1.0" encoding="utf-8"?>
<sst xmlns="http://schemas.openxmlformats.org/spreadsheetml/2006/main" count="801" uniqueCount="385">
  <si>
    <t>목록으로</t>
  </si>
  <si>
    <t>자료: 건설과</t>
    <phoneticPr fontId="4" type="noConversion"/>
  </si>
  <si>
    <t>2 0 1 6</t>
    <phoneticPr fontId="4" type="noConversion"/>
  </si>
  <si>
    <t>2 0 1 5</t>
    <phoneticPr fontId="4" type="noConversion"/>
  </si>
  <si>
    <t>2 0 1 4</t>
  </si>
  <si>
    <t>2 0 1 3</t>
  </si>
  <si>
    <t>2 0 1 2</t>
  </si>
  <si>
    <t>2 0 1 1</t>
  </si>
  <si>
    <t>연  장</t>
  </si>
  <si>
    <t>개  소</t>
  </si>
  <si>
    <t>국가지원지방도</t>
  </si>
  <si>
    <t>시군구도</t>
  </si>
  <si>
    <t>지방도</t>
  </si>
  <si>
    <t>광역시도</t>
  </si>
  <si>
    <t>일반국도</t>
  </si>
  <si>
    <t>고속도로</t>
  </si>
  <si>
    <t>계</t>
  </si>
  <si>
    <t>연  별</t>
  </si>
  <si>
    <t xml:space="preserve"> </t>
  </si>
  <si>
    <t>단위:개소,m</t>
    <phoneticPr fontId="4" type="noConversion"/>
  </si>
  <si>
    <t xml:space="preserve">  17. 교  량</t>
    <phoneticPr fontId="4" type="noConversion"/>
  </si>
  <si>
    <t>자료:건설과</t>
    <phoneticPr fontId="4" type="noConversion"/>
  </si>
  <si>
    <t>2 0 1 6</t>
    <phoneticPr fontId="4" type="noConversion"/>
  </si>
  <si>
    <t>2 0 1 5</t>
    <phoneticPr fontId="4" type="noConversion"/>
  </si>
  <si>
    <t>2 0 1 4</t>
    <phoneticPr fontId="4" type="noConversion"/>
  </si>
  <si>
    <t>2 0 1 2</t>
    <phoneticPr fontId="4" type="noConversion"/>
  </si>
  <si>
    <t>면 적</t>
  </si>
  <si>
    <t>연 장</t>
  </si>
  <si>
    <t>개 소</t>
  </si>
  <si>
    <t xml:space="preserve">개소 </t>
  </si>
  <si>
    <t>면  적</t>
  </si>
  <si>
    <t xml:space="preserve">가로등 </t>
  </si>
  <si>
    <t>언더패스</t>
    <phoneticPr fontId="4" type="noConversion"/>
  </si>
  <si>
    <t>복개교차로</t>
    <phoneticPr fontId="4" type="noConversion"/>
  </si>
  <si>
    <t>입체교차로</t>
    <phoneticPr fontId="4" type="noConversion"/>
  </si>
  <si>
    <t>터         널</t>
  </si>
  <si>
    <t>지 하 상 가</t>
  </si>
  <si>
    <t>고 가 도 로</t>
  </si>
  <si>
    <t>지 하 차 도</t>
  </si>
  <si>
    <t xml:space="preserve">지 하 보 도 </t>
  </si>
  <si>
    <t>보 도 육 교</t>
  </si>
  <si>
    <t>단위:개소,m, ㎡</t>
    <phoneticPr fontId="4" type="noConversion"/>
  </si>
  <si>
    <t xml:space="preserve">  16. 도로시설물</t>
    <phoneticPr fontId="4" type="noConversion"/>
  </si>
  <si>
    <t>포장률</t>
  </si>
  <si>
    <t>미개통</t>
  </si>
  <si>
    <t>미포장</t>
  </si>
  <si>
    <t>포  장</t>
  </si>
  <si>
    <t>포   장</t>
  </si>
  <si>
    <t>광   역   시   도</t>
  </si>
  <si>
    <t xml:space="preserve">구  ·  군   도 </t>
  </si>
  <si>
    <t>지     방      도</t>
  </si>
  <si>
    <t xml:space="preserve">일   반   국   도 </t>
  </si>
  <si>
    <t>합                     계</t>
  </si>
  <si>
    <t>단위:m, %</t>
    <phoneticPr fontId="4" type="noConversion"/>
  </si>
  <si>
    <t xml:space="preserve">  15. 도    로</t>
    <phoneticPr fontId="4" type="noConversion"/>
  </si>
  <si>
    <t>-</t>
    <phoneticPr fontId="4" type="noConversion"/>
  </si>
  <si>
    <t>-</t>
  </si>
  <si>
    <t xml:space="preserve"> 징    수</t>
  </si>
  <si>
    <t>부   과</t>
  </si>
  <si>
    <t>사용료 징수</t>
  </si>
  <si>
    <t>토사채취
(㎥)</t>
  </si>
  <si>
    <t>면 적(㎡)</t>
  </si>
  <si>
    <t>건    수</t>
  </si>
  <si>
    <t>단위:㎡,㎥,천원</t>
    <phoneticPr fontId="4" type="noConversion"/>
  </si>
  <si>
    <t xml:space="preserve">  14. 하천부지 점용</t>
    <phoneticPr fontId="4" type="noConversion"/>
  </si>
  <si>
    <t>기       타</t>
  </si>
  <si>
    <t>소  하  천</t>
  </si>
  <si>
    <t>지 방 하 천</t>
  </si>
  <si>
    <t>국 가 하 천</t>
  </si>
  <si>
    <r>
      <t xml:space="preserve">2 0 1 </t>
    </r>
    <r>
      <rPr>
        <sz val="11"/>
        <color indexed="8"/>
        <rFont val="바탕체"/>
        <family val="1"/>
        <charset val="129"/>
      </rPr>
      <t>4</t>
    </r>
  </si>
  <si>
    <t>개 수 율(%)</t>
  </si>
  <si>
    <t>미  개  수</t>
  </si>
  <si>
    <t>기  개  수</t>
  </si>
  <si>
    <t>요 개 수</t>
  </si>
  <si>
    <t>총  연  장</t>
  </si>
  <si>
    <t>하천수
(개소)</t>
  </si>
  <si>
    <t>연  별  및  
하천종류별</t>
  </si>
  <si>
    <t>단위:km</t>
  </si>
  <si>
    <t xml:space="preserve">  13. 하  천</t>
    <phoneticPr fontId="4" type="noConversion"/>
  </si>
  <si>
    <t xml:space="preserve">  주:1) 근린공원 면적의 "_"표시는 공원이 여러 개의 동에 걸쳐있어 개소의 중복을 방지하기 위해 개소수 수정 2)2005년 이전은 '도시자연공원'자료임</t>
    <phoneticPr fontId="4" type="noConversion"/>
  </si>
  <si>
    <t>자료: 공원녹지과, 대구시 공원녹지과</t>
    <phoneticPr fontId="4" type="noConversion"/>
  </si>
  <si>
    <t>국우동</t>
  </si>
  <si>
    <t>동천동</t>
  </si>
  <si>
    <t>읍내동</t>
  </si>
  <si>
    <t>관음동</t>
  </si>
  <si>
    <t>구암동</t>
  </si>
  <si>
    <t>태전2동</t>
  </si>
  <si>
    <t>태전1동</t>
  </si>
  <si>
    <t>관문동</t>
  </si>
  <si>
    <t>무태조야동</t>
  </si>
  <si>
    <t>검단동</t>
  </si>
  <si>
    <t>대현동</t>
  </si>
  <si>
    <t>복현2동</t>
  </si>
  <si>
    <t>복현1동</t>
  </si>
  <si>
    <t>산격4동</t>
  </si>
  <si>
    <t>산격3동</t>
  </si>
  <si>
    <t>산격2동</t>
  </si>
  <si>
    <t>산격1동</t>
  </si>
  <si>
    <t>노원동</t>
  </si>
  <si>
    <t>침산3동</t>
  </si>
  <si>
    <t>침산2동</t>
  </si>
  <si>
    <t>침산1동</t>
  </si>
  <si>
    <t>칠 성 동</t>
  </si>
  <si>
    <t>고성동</t>
  </si>
  <si>
    <t>역사공원</t>
  </si>
  <si>
    <t>체육공원</t>
  </si>
  <si>
    <t>수변공원</t>
  </si>
  <si>
    <t>문화공원</t>
  </si>
  <si>
    <t>근 린 공 원</t>
  </si>
  <si>
    <t>소 공 원</t>
  </si>
  <si>
    <t>어린이 공원</t>
  </si>
  <si>
    <t>군 립 공 원</t>
  </si>
  <si>
    <t>도 립 공 원</t>
  </si>
  <si>
    <t>국립공원</t>
  </si>
  <si>
    <r>
      <t>도시자연공원
구역</t>
    </r>
    <r>
      <rPr>
        <vertAlign val="superscript"/>
        <sz val="10"/>
        <rFont val="바탕체"/>
        <family val="1"/>
        <charset val="129"/>
      </rPr>
      <t>2)</t>
    </r>
    <phoneticPr fontId="4" type="noConversion"/>
  </si>
  <si>
    <t>도      시      공       원</t>
  </si>
  <si>
    <t>자     연     공     원</t>
  </si>
  <si>
    <t>단위:개소,천㎡</t>
    <phoneticPr fontId="4" type="noConversion"/>
  </si>
  <si>
    <r>
      <t xml:space="preserve">  12. 공  원</t>
    </r>
    <r>
      <rPr>
        <b/>
        <vertAlign val="superscript"/>
        <sz val="12"/>
        <rFont val="바탕체"/>
        <family val="1"/>
        <charset val="129"/>
      </rPr>
      <t xml:space="preserve"> 1)</t>
    </r>
    <phoneticPr fontId="4" type="noConversion"/>
  </si>
  <si>
    <t xml:space="preserve">        2. 무허가건물 포함</t>
    <phoneticPr fontId="4" type="noConversion"/>
  </si>
  <si>
    <t xml:space="preserve"> </t>
    <phoneticPr fontId="4" type="noConversion"/>
  </si>
  <si>
    <t xml:space="preserve">  주:1. 잡종지 포함</t>
    <phoneticPr fontId="4" type="noConversion"/>
  </si>
  <si>
    <t>자료:도시행정과, 대구시 도시계획과</t>
    <phoneticPr fontId="4" type="noConversion"/>
  </si>
  <si>
    <t>6개동</t>
    <phoneticPr fontId="4" type="noConversion"/>
  </si>
  <si>
    <t>6개동</t>
  </si>
  <si>
    <t xml:space="preserve"> - </t>
  </si>
  <si>
    <t xml:space="preserve"> 6개동 </t>
  </si>
  <si>
    <r>
      <t>기 타</t>
    </r>
    <r>
      <rPr>
        <vertAlign val="superscript"/>
        <sz val="11"/>
        <rFont val="바탕체"/>
        <family val="1"/>
        <charset val="129"/>
      </rPr>
      <t>2)</t>
    </r>
  </si>
  <si>
    <t>학교 및 
전기공급
시설 등 
공익시설</t>
  </si>
  <si>
    <t>국방군사에 
관한시설</t>
  </si>
  <si>
    <t>도시민의
여가활용
시설</t>
  </si>
  <si>
    <t>실외
체육
시설</t>
  </si>
  <si>
    <t>주민공동이용시설</t>
  </si>
  <si>
    <t>주택 및
근린생활
시설</t>
  </si>
  <si>
    <t>농림
수산업용
시설</t>
  </si>
  <si>
    <t>도로 및
상하수도
등 공공용
시설</t>
  </si>
  <si>
    <r>
      <t>기타</t>
    </r>
    <r>
      <rPr>
        <vertAlign val="superscript"/>
        <sz val="10"/>
        <rFont val="바탕체"/>
        <family val="1"/>
        <charset val="129"/>
      </rPr>
      <t>1)</t>
    </r>
  </si>
  <si>
    <t>답</t>
  </si>
  <si>
    <t>전</t>
  </si>
  <si>
    <t>임  야</t>
  </si>
  <si>
    <t>대 지</t>
  </si>
  <si>
    <t>인  구</t>
  </si>
  <si>
    <t>가  구</t>
  </si>
  <si>
    <t>동읍면수</t>
  </si>
  <si>
    <t>건          축          물  ( 동  수 )</t>
  </si>
  <si>
    <t>면         적   (㎢)</t>
  </si>
  <si>
    <t>현     황</t>
  </si>
  <si>
    <t/>
  </si>
  <si>
    <t xml:space="preserve"> 11. 개발제한구역</t>
    <phoneticPr fontId="4" type="noConversion"/>
  </si>
  <si>
    <t xml:space="preserve">  주:1) 도시지역인구는 동·읍 인구, 비도시지역인구는 면 인구</t>
    <phoneticPr fontId="4" type="noConversion"/>
  </si>
  <si>
    <t>자료 : 도시행정과, 도시계획과</t>
    <phoneticPr fontId="4" type="noConversion"/>
  </si>
  <si>
    <t>2 0 1 1</t>
    <phoneticPr fontId="4" type="noConversion"/>
  </si>
  <si>
    <t>제3종일반</t>
  </si>
  <si>
    <t>제2종일반</t>
  </si>
  <si>
    <t>제1종일반</t>
  </si>
  <si>
    <t>제2종전용</t>
  </si>
  <si>
    <t>제1종전용</t>
  </si>
  <si>
    <t>지정비율</t>
  </si>
  <si>
    <t>자  연</t>
  </si>
  <si>
    <t xml:space="preserve">생  산 </t>
  </si>
  <si>
    <t>보  전</t>
  </si>
  <si>
    <t>준공업</t>
  </si>
  <si>
    <t>일  반</t>
  </si>
  <si>
    <t>전  용</t>
  </si>
  <si>
    <t>유  통</t>
  </si>
  <si>
    <t>근  린</t>
  </si>
  <si>
    <t>중  심</t>
  </si>
  <si>
    <t>준주거
지  역</t>
  </si>
  <si>
    <t xml:space="preserve"> 일 반  주 거 지 역</t>
  </si>
  <si>
    <t xml:space="preserve">     전용주거지역</t>
  </si>
  <si>
    <t>자연환경보전지역</t>
  </si>
  <si>
    <t>농림지역</t>
  </si>
  <si>
    <t>보전관리
지역</t>
  </si>
  <si>
    <t>생산관리
지역</t>
  </si>
  <si>
    <t>계획관리지역</t>
  </si>
  <si>
    <t>녹   지   지   역</t>
  </si>
  <si>
    <t>공   업   지   역</t>
  </si>
  <si>
    <t>상    업    지    역</t>
  </si>
  <si>
    <t xml:space="preserve">      주          거          지          역</t>
  </si>
  <si>
    <t>비도시지역
인      구</t>
  </si>
  <si>
    <t>도시지역
인   구</t>
  </si>
  <si>
    <t>비   도   시   지   역</t>
  </si>
  <si>
    <t>미지정</t>
  </si>
  <si>
    <t>도          시          지          역</t>
  </si>
  <si>
    <t>용도지역
총 합 계</t>
  </si>
  <si>
    <r>
      <t xml:space="preserve">    인      구</t>
    </r>
    <r>
      <rPr>
        <vertAlign val="superscript"/>
        <sz val="10"/>
        <rFont val="바탕체"/>
        <family val="1"/>
        <charset val="129"/>
      </rPr>
      <t>1)</t>
    </r>
  </si>
  <si>
    <t xml:space="preserve">연 별 </t>
  </si>
  <si>
    <t>단위:명, 천㎡</t>
    <phoneticPr fontId="4" type="noConversion"/>
  </si>
  <si>
    <t xml:space="preserve">  10. 용도지역</t>
    <phoneticPr fontId="4" type="noConversion"/>
  </si>
  <si>
    <t xml:space="preserve">  주:접수건수임</t>
  </si>
  <si>
    <t>자료:토지정보과</t>
    <phoneticPr fontId="4" type="noConversion"/>
  </si>
  <si>
    <t>12월</t>
  </si>
  <si>
    <t>11월</t>
  </si>
  <si>
    <t>10월</t>
  </si>
  <si>
    <t>9월</t>
  </si>
  <si>
    <t>8월</t>
  </si>
  <si>
    <t>7월</t>
  </si>
  <si>
    <t>6월</t>
  </si>
  <si>
    <t>5월</t>
  </si>
  <si>
    <t>4월</t>
  </si>
  <si>
    <t>3월</t>
  </si>
  <si>
    <t>2월</t>
  </si>
  <si>
    <t>1월</t>
  </si>
  <si>
    <t>필지수</t>
  </si>
  <si>
    <r>
      <t>관리지역</t>
    </r>
    <r>
      <rPr>
        <vertAlign val="superscript"/>
        <sz val="11"/>
        <rFont val="바탕체"/>
        <family val="1"/>
        <charset val="129"/>
      </rPr>
      <t>1)</t>
    </r>
  </si>
  <si>
    <t>용도 미지정 구역</t>
  </si>
  <si>
    <t>개발제한구역</t>
  </si>
  <si>
    <t>녹 지 지 역</t>
  </si>
  <si>
    <t>공 업 지 역</t>
  </si>
  <si>
    <t>상 업 지 역</t>
  </si>
  <si>
    <t>주 거 지 역</t>
  </si>
  <si>
    <t>타</t>
  </si>
  <si>
    <t>기     타</t>
  </si>
  <si>
    <t>용  지</t>
  </si>
  <si>
    <t>공  장  용  지</t>
  </si>
  <si>
    <t>야</t>
  </si>
  <si>
    <t>임     야</t>
  </si>
  <si>
    <t>지</t>
  </si>
  <si>
    <t>대    지</t>
  </si>
  <si>
    <t>도시계획구역외</t>
    <phoneticPr fontId="4" type="noConversion"/>
  </si>
  <si>
    <t>도     시     계     획     구     역     내</t>
  </si>
  <si>
    <t>지         목         별</t>
  </si>
  <si>
    <t>용        도        지        역        별</t>
  </si>
  <si>
    <t>합    계</t>
  </si>
  <si>
    <t>단위:필, 천㎡</t>
    <phoneticPr fontId="4" type="noConversion"/>
  </si>
  <si>
    <t xml:space="preserve">  9. 토지거래 현황</t>
    <phoneticPr fontId="4" type="noConversion"/>
  </si>
  <si>
    <t xml:space="preserve">     주:지가변동률은 기준시점 가격수준을 100으로 보았을 때 해당시점 가격수준의 변동률을 의미함</t>
    <phoneticPr fontId="4" type="noConversion"/>
  </si>
  <si>
    <t>상업용</t>
  </si>
  <si>
    <t>주거용</t>
  </si>
  <si>
    <t>기타</t>
  </si>
  <si>
    <t>공장</t>
  </si>
  <si>
    <t>임야</t>
  </si>
  <si>
    <t>대  지</t>
  </si>
  <si>
    <t>계획관리</t>
  </si>
  <si>
    <t>생산관리</t>
  </si>
  <si>
    <t>보전관리</t>
  </si>
  <si>
    <t>자연환경
보전</t>
  </si>
  <si>
    <t>농림</t>
  </si>
  <si>
    <t>녹지</t>
  </si>
  <si>
    <t>공업</t>
  </si>
  <si>
    <t>상업</t>
  </si>
  <si>
    <t>주거</t>
  </si>
  <si>
    <t xml:space="preserve">이  용  상  황  별 </t>
  </si>
  <si>
    <t>용   도   지   역   별</t>
  </si>
  <si>
    <t>평균</t>
  </si>
  <si>
    <t>연 별</t>
    <phoneticPr fontId="4" type="noConversion"/>
  </si>
  <si>
    <t xml:space="preserve">  8. 지가변동률</t>
    <phoneticPr fontId="4" type="noConversion"/>
  </si>
  <si>
    <t>3 0 1 2</t>
    <phoneticPr fontId="4" type="noConversion"/>
  </si>
  <si>
    <t>면적</t>
  </si>
  <si>
    <t>건수</t>
  </si>
  <si>
    <t>이용목적</t>
  </si>
  <si>
    <t>불  허  가  내  용</t>
  </si>
  <si>
    <t>허  가</t>
  </si>
  <si>
    <t>합  계</t>
  </si>
  <si>
    <t>연 별</t>
  </si>
  <si>
    <t>단위:건, 천㎡</t>
    <phoneticPr fontId="4" type="noConversion"/>
  </si>
  <si>
    <t xml:space="preserve">  7. 토지거래 허가</t>
    <phoneticPr fontId="4" type="noConversion"/>
  </si>
  <si>
    <t>자료 : 건축주택과, 대구시 건축주택과</t>
    <phoneticPr fontId="4" type="noConversion"/>
  </si>
  <si>
    <t>보상</t>
  </si>
  <si>
    <t>재개발</t>
  </si>
  <si>
    <t>철거</t>
  </si>
  <si>
    <t>주택이외</t>
  </si>
  <si>
    <t>주택</t>
  </si>
  <si>
    <t>수 단 별</t>
  </si>
  <si>
    <t>건축물별</t>
  </si>
  <si>
    <t>금 년 말 
잔여동수</t>
  </si>
  <si>
    <t>정 리 현 황</t>
  </si>
  <si>
    <t>신규발생</t>
  </si>
  <si>
    <t>전년도말 
잔여동수</t>
  </si>
  <si>
    <t>단위:동수</t>
    <phoneticPr fontId="4" type="noConversion"/>
  </si>
  <si>
    <t xml:space="preserve">  6. 무허가 건축물</t>
    <phoneticPr fontId="4" type="noConversion"/>
  </si>
  <si>
    <t xml:space="preserve">자료: 「전국주택가격동향조사」한국감정원 </t>
    <phoneticPr fontId="4" type="noConversion"/>
  </si>
  <si>
    <t>아파트</t>
  </si>
  <si>
    <t>종합</t>
  </si>
  <si>
    <t>주택전세 
가격지수</t>
  </si>
  <si>
    <t>주택매매 
가격지수</t>
  </si>
  <si>
    <t>연별</t>
  </si>
  <si>
    <t>단위:2015.6 = 100.0</t>
    <phoneticPr fontId="4" type="noConversion"/>
  </si>
  <si>
    <t xml:space="preserve">  5. 주택가격</t>
    <phoneticPr fontId="4" type="noConversion"/>
  </si>
  <si>
    <t xml:space="preserve">    2)철거분은 고려하지 않음.</t>
    <phoneticPr fontId="4" type="noConversion"/>
  </si>
  <si>
    <t xml:space="preserve">  주:1)사업승인기준(사업시행 인가 포함) </t>
    <phoneticPr fontId="4" type="noConversion"/>
  </si>
  <si>
    <t>주택수</t>
  </si>
  <si>
    <t>동 수</t>
  </si>
  <si>
    <t>이 하</t>
  </si>
  <si>
    <t>21 층  이 상</t>
  </si>
  <si>
    <t>11 ~ 20 층</t>
  </si>
  <si>
    <t>6 ~ 10 층</t>
  </si>
  <si>
    <t>5 층  이 하</t>
  </si>
  <si>
    <t>135㎡초과</t>
  </si>
  <si>
    <t>85~135㎡
이  하</t>
  </si>
  <si>
    <t>60~85㎡
이  하</t>
  </si>
  <si>
    <t>40~60㎡
이  하</t>
  </si>
  <si>
    <t>40㎡ 이하</t>
  </si>
  <si>
    <t>층     수     별     주     택     수</t>
  </si>
  <si>
    <t>규    모    별    주   택   수</t>
  </si>
  <si>
    <t>주 택 수</t>
  </si>
  <si>
    <r>
      <t>동수</t>
    </r>
    <r>
      <rPr>
        <vertAlign val="superscript"/>
        <sz val="11"/>
        <rFont val="바탕체"/>
        <family val="1"/>
        <charset val="129"/>
      </rPr>
      <t>2)</t>
    </r>
    <phoneticPr fontId="4" type="noConversion"/>
  </si>
  <si>
    <t>단위:개수</t>
    <phoneticPr fontId="4" type="noConversion"/>
  </si>
  <si>
    <r>
      <t xml:space="preserve">  4. 아파트 건립</t>
    </r>
    <r>
      <rPr>
        <b/>
        <vertAlign val="superscript"/>
        <sz val="12"/>
        <rFont val="바탕체"/>
        <family val="1"/>
        <charset val="129"/>
      </rPr>
      <t>1)</t>
    </r>
    <phoneticPr fontId="4" type="noConversion"/>
  </si>
  <si>
    <t xml:space="preserve"> 2 0 1 1 </t>
  </si>
  <si>
    <t>연 면 적</t>
  </si>
  <si>
    <t>동  수</t>
  </si>
  <si>
    <t>기      타</t>
  </si>
  <si>
    <t>공   공   용</t>
  </si>
  <si>
    <t>교육/사회용</t>
  </si>
  <si>
    <t>공   업   용</t>
  </si>
  <si>
    <t>농수산용</t>
  </si>
  <si>
    <t>상   업   용</t>
  </si>
  <si>
    <t>주   거   용</t>
  </si>
  <si>
    <t>합       계</t>
  </si>
  <si>
    <t>단위:동수, ㎡</t>
    <phoneticPr fontId="4" type="noConversion"/>
  </si>
  <si>
    <t xml:space="preserve">  3-1. 건축허가</t>
    <phoneticPr fontId="4" type="noConversion"/>
  </si>
  <si>
    <t xml:space="preserve">  주:건설교통부 사업승인분 포함</t>
    <phoneticPr fontId="4" type="noConversion"/>
  </si>
  <si>
    <t>자료:건축주택과, 대구시 건축주택과</t>
    <phoneticPr fontId="4" type="noConversion"/>
  </si>
  <si>
    <t>연면적</t>
  </si>
  <si>
    <t>기  타 동  수</t>
  </si>
  <si>
    <t>공공용 동  수</t>
  </si>
  <si>
    <t>사회용  연면적</t>
  </si>
  <si>
    <t>교육/  동  수</t>
  </si>
  <si>
    <t>공업용 동  수</t>
  </si>
  <si>
    <t>농수산용 동  수</t>
  </si>
  <si>
    <t xml:space="preserve">   연면적</t>
  </si>
  <si>
    <t>상업용 동  수</t>
  </si>
  <si>
    <t>주거용 동  수</t>
  </si>
  <si>
    <t xml:space="preserve">    연면적</t>
  </si>
  <si>
    <t xml:space="preserve"> 2016 동  수</t>
    <phoneticPr fontId="4" type="noConversion"/>
  </si>
  <si>
    <t xml:space="preserve"> 2015 동  수</t>
    <phoneticPr fontId="4" type="noConversion"/>
  </si>
  <si>
    <t xml:space="preserve"> 2014 동  수</t>
    <phoneticPr fontId="4" type="noConversion"/>
  </si>
  <si>
    <t xml:space="preserve"> 2013 동  수</t>
  </si>
  <si>
    <t xml:space="preserve"> 2012 동  수</t>
    <phoneticPr fontId="4" type="noConversion"/>
  </si>
  <si>
    <t xml:space="preserve"> 2011 동  수</t>
    <phoneticPr fontId="4" type="noConversion"/>
  </si>
  <si>
    <t>기  타</t>
  </si>
  <si>
    <t>나무</t>
  </si>
  <si>
    <t>철골철근</t>
  </si>
  <si>
    <t>조적</t>
  </si>
  <si>
    <t>철골</t>
  </si>
  <si>
    <t>콘크리트</t>
  </si>
  <si>
    <t>용    도    변    경</t>
  </si>
  <si>
    <t>증축 ·개축 ·이전 ·대수선</t>
  </si>
  <si>
    <t>신       축</t>
  </si>
  <si>
    <t>합           계</t>
  </si>
  <si>
    <t>단위: 동,㎡</t>
  </si>
  <si>
    <t xml:space="preserve">  3. 건축허가</t>
    <phoneticPr fontId="4" type="noConversion"/>
  </si>
  <si>
    <t xml:space="preserve">  주:주택이외의 거처 및 빈집 제외</t>
    <phoneticPr fontId="4" type="noConversion"/>
  </si>
  <si>
    <t>자료: 건축주택과, 「인구주택총조사」통계청 인구총조사과</t>
    <phoneticPr fontId="4" type="noConversion"/>
  </si>
  <si>
    <t>비거주용
건물내주택</t>
    <phoneticPr fontId="4" type="noConversion"/>
  </si>
  <si>
    <t>다세대주택</t>
    <phoneticPr fontId="4" type="noConversion"/>
  </si>
  <si>
    <t>연립주택</t>
    <phoneticPr fontId="4" type="noConversion"/>
  </si>
  <si>
    <t>아 파 트</t>
    <phoneticPr fontId="4" type="noConversion"/>
  </si>
  <si>
    <t>단독주택</t>
    <phoneticPr fontId="4" type="noConversion"/>
  </si>
  <si>
    <t>2 0 1 0</t>
  </si>
  <si>
    <t>2 0 0 5</t>
    <phoneticPr fontId="4" type="noConversion"/>
  </si>
  <si>
    <t>2 0 0 0</t>
    <phoneticPr fontId="4" type="noConversion"/>
  </si>
  <si>
    <t>2015년</t>
  </si>
  <si>
    <t>2014년</t>
  </si>
  <si>
    <t>2013년</t>
  </si>
  <si>
    <t>2012년</t>
  </si>
  <si>
    <t>2011년</t>
  </si>
  <si>
    <t>2010년</t>
  </si>
  <si>
    <t>2009년</t>
  </si>
  <si>
    <t>2008년</t>
  </si>
  <si>
    <t>2007년</t>
  </si>
  <si>
    <t>2006년</t>
  </si>
  <si>
    <t>2005년</t>
  </si>
  <si>
    <t>'80 ∼'04</t>
  </si>
  <si>
    <t>1979년이전</t>
  </si>
  <si>
    <t>단위:호</t>
    <phoneticPr fontId="4" type="noConversion"/>
  </si>
  <si>
    <t xml:space="preserve"> 2. 건축연도별 주택</t>
    <phoneticPr fontId="4" type="noConversion"/>
  </si>
  <si>
    <t xml:space="preserve">    3)2011년은 비거주용건물내주택을 산출하지 않았음</t>
    <phoneticPr fontId="4" type="noConversion"/>
  </si>
  <si>
    <t xml:space="preserve">    2) 2015년부터 등록센서스방식 新주택보급률 적용</t>
    <phoneticPr fontId="4" type="noConversion"/>
  </si>
  <si>
    <t xml:space="preserve">  주:1) 일반가구를 대상으로 집계(비혈연가구, 1인가구 포함), 단, 집단가구(6인이상 비혈연가구, 기숙사, 사회시설 등) 및 외국인 가구는 제외</t>
    <phoneticPr fontId="4" type="noConversion"/>
  </si>
  <si>
    <t>자료: 건축주택과</t>
    <phoneticPr fontId="4" type="noConversion"/>
  </si>
  <si>
    <t>다가구주택</t>
  </si>
  <si>
    <r>
      <t>비거주용
건물내주택</t>
    </r>
    <r>
      <rPr>
        <vertAlign val="superscript"/>
        <sz val="11"/>
        <rFont val="바탕체"/>
        <family val="1"/>
        <charset val="129"/>
      </rPr>
      <t>3)</t>
    </r>
    <phoneticPr fontId="4" type="noConversion"/>
  </si>
  <si>
    <t>다세대주택</t>
  </si>
  <si>
    <t>연립주택</t>
  </si>
  <si>
    <t>아 파 트</t>
  </si>
  <si>
    <r>
      <t>단독주택</t>
    </r>
    <r>
      <rPr>
        <vertAlign val="superscript"/>
        <sz val="11"/>
        <rFont val="바탕체"/>
        <family val="1"/>
        <charset val="129"/>
      </rPr>
      <t>2)</t>
    </r>
    <r>
      <rPr>
        <sz val="11"/>
        <rFont val="바탕체"/>
        <family val="1"/>
        <charset val="129"/>
      </rPr>
      <t xml:space="preserve">
(보통가구)</t>
    </r>
    <phoneticPr fontId="4" type="noConversion"/>
  </si>
  <si>
    <t>주  택
보급률
(%)</t>
  </si>
  <si>
    <t xml:space="preserve">            주         택          수 </t>
  </si>
  <si>
    <r>
      <t>일반
가구수</t>
    </r>
    <r>
      <rPr>
        <vertAlign val="superscript"/>
        <sz val="11"/>
        <rFont val="바탕체"/>
        <family val="1"/>
        <charset val="129"/>
      </rPr>
      <t>1)</t>
    </r>
  </si>
  <si>
    <t>단위:가구,호</t>
    <phoneticPr fontId="4" type="noConversion"/>
  </si>
  <si>
    <t xml:space="preserve">  １. 주택 현황 및 보급률</t>
    <phoneticPr fontId="4" type="noConversion"/>
  </si>
  <si>
    <r>
      <rPr>
        <u/>
        <sz val="10"/>
        <color indexed="12"/>
        <rFont val="휴먼매직체"/>
        <family val="1"/>
        <charset val="129"/>
      </rPr>
      <t>목록으로</t>
    </r>
  </si>
  <si>
    <t xml:space="preserve"> Ⅹ. 주 택 · 건 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</si>
</sst>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;\'#,##0;&quot;-&quot;"/>
    <numFmt numFmtId="177" formatCode="#,##0_ "/>
    <numFmt numFmtId="178" formatCode="#,##0_);[Red]\(#,##0\)"/>
    <numFmt numFmtId="179" formatCode="#,##0;\-#,##0;&quot;-&quot;"/>
    <numFmt numFmtId="180" formatCode="#,##0;\-#,##0;&quot; &quot;;"/>
    <numFmt numFmtId="181" formatCode="_-* #,##0.0_-;\-* #,##0.0_-;_-* &quot;-&quot;?_-;_-@_-"/>
    <numFmt numFmtId="182" formatCode="#,###,"/>
    <numFmt numFmtId="183" formatCode="#,##0;\-#,##0;&quot;-&quot;;"/>
    <numFmt numFmtId="184" formatCode="#,##0.00;\'#,##0.00;&quot;-&quot;"/>
    <numFmt numFmtId="185" formatCode="0.000_ "/>
    <numFmt numFmtId="186" formatCode="_-* #,##0.000_-;\-* #,##0.000_-;_-* &quot;-&quot;???_-;_-@_-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바탕체"/>
      <family val="1"/>
      <charset val="129"/>
    </font>
    <font>
      <sz val="8"/>
      <name val="돋움"/>
      <family val="3"/>
      <charset val="129"/>
    </font>
    <font>
      <u/>
      <sz val="10"/>
      <color indexed="12"/>
      <name val="Arial"/>
      <family val="2"/>
    </font>
    <font>
      <u/>
      <sz val="14"/>
      <color indexed="12"/>
      <name val="휴먼매직체"/>
      <family val="1"/>
      <charset val="129"/>
    </font>
    <font>
      <sz val="11"/>
      <color theme="1"/>
      <name val="바탕체"/>
      <family val="1"/>
      <charset val="129"/>
    </font>
    <font>
      <sz val="10"/>
      <color theme="1"/>
      <name val="바탕체"/>
      <family val="1"/>
      <charset val="129"/>
    </font>
    <font>
      <b/>
      <sz val="14"/>
      <name val="바탕체"/>
      <family val="1"/>
      <charset val="129"/>
    </font>
    <font>
      <b/>
      <sz val="12"/>
      <name val="바탕체"/>
      <family val="1"/>
      <charset val="129"/>
    </font>
    <font>
      <sz val="11"/>
      <color rgb="FF0000FF"/>
      <name val="바탕체"/>
      <family val="1"/>
      <charset val="129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sz val="11"/>
      <color indexed="8"/>
      <name val="바탕체"/>
      <family val="1"/>
      <charset val="129"/>
    </font>
    <font>
      <vertAlign val="superscript"/>
      <sz val="10"/>
      <name val="바탕체"/>
      <family val="1"/>
      <charset val="129"/>
    </font>
    <font>
      <b/>
      <vertAlign val="superscript"/>
      <sz val="12"/>
      <name val="바탕체"/>
      <family val="1"/>
      <charset val="129"/>
    </font>
    <font>
      <sz val="10"/>
      <color indexed="8"/>
      <name val="바탕체"/>
      <family val="1"/>
      <charset val="129"/>
    </font>
    <font>
      <vertAlign val="superscript"/>
      <sz val="11"/>
      <name val="바탕체"/>
      <family val="1"/>
      <charset val="129"/>
    </font>
    <font>
      <sz val="1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rgb="FF0000FF"/>
      <name val="바탕체"/>
      <family val="1"/>
      <charset val="129"/>
    </font>
    <font>
      <sz val="9"/>
      <name val="바탕체"/>
      <family val="1"/>
      <charset val="129"/>
    </font>
    <font>
      <sz val="10"/>
      <color indexed="8"/>
      <name val="굴림"/>
      <family val="3"/>
      <charset val="129"/>
    </font>
    <font>
      <sz val="11"/>
      <color rgb="FF0033CC"/>
      <name val="바탕체"/>
      <family val="1"/>
      <charset val="129"/>
    </font>
    <font>
      <u/>
      <sz val="10"/>
      <color indexed="12"/>
      <name val="휴먼매직체"/>
      <family val="1"/>
      <charset val="129"/>
    </font>
    <font>
      <b/>
      <sz val="16"/>
      <name val="바탕체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4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2" fillId="0" borderId="0">
      <alignment vertical="center"/>
    </xf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25" fillId="0" borderId="0"/>
    <xf numFmtId="0" fontId="2" fillId="0" borderId="0"/>
  </cellStyleXfs>
  <cellXfs count="42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6" fillId="2" borderId="0" xfId="2" applyFont="1" applyFill="1" applyAlignment="1" applyProtection="1">
      <alignment horizontal="center"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41" fontId="3" fillId="0" borderId="1" xfId="3" applyNumberFormat="1" applyFont="1" applyFill="1" applyBorder="1" applyAlignment="1">
      <alignment vertical="center"/>
    </xf>
    <xf numFmtId="41" fontId="3" fillId="0" borderId="1" xfId="4" applyNumberFormat="1" applyFont="1" applyFill="1" applyBorder="1" applyAlignment="1">
      <alignment vertical="center"/>
    </xf>
    <xf numFmtId="41" fontId="3" fillId="0" borderId="2" xfId="3" applyNumberFormat="1" applyFont="1" applyFill="1" applyBorder="1" applyAlignment="1">
      <alignment vertical="center"/>
    </xf>
    <xf numFmtId="178" fontId="7" fillId="3" borderId="3" xfId="0" applyNumberFormat="1" applyFont="1" applyFill="1" applyBorder="1" applyAlignment="1">
      <alignment horizontal="center" vertical="center"/>
    </xf>
    <xf numFmtId="41" fontId="7" fillId="0" borderId="0" xfId="3" applyNumberFormat="1" applyFont="1" applyFill="1" applyBorder="1" applyAlignment="1">
      <alignment vertical="center"/>
    </xf>
    <xf numFmtId="41" fontId="7" fillId="0" borderId="0" xfId="4" applyNumberFormat="1" applyFont="1" applyFill="1" applyBorder="1" applyAlignment="1">
      <alignment vertical="center"/>
    </xf>
    <xf numFmtId="41" fontId="7" fillId="0" borderId="4" xfId="3" applyNumberFormat="1" applyFont="1" applyFill="1" applyBorder="1" applyAlignment="1">
      <alignment vertical="center"/>
    </xf>
    <xf numFmtId="178" fontId="7" fillId="3" borderId="5" xfId="0" applyNumberFormat="1" applyFont="1" applyFill="1" applyBorder="1" applyAlignment="1">
      <alignment horizontal="center" vertical="center"/>
    </xf>
    <xf numFmtId="41" fontId="7" fillId="0" borderId="0" xfId="5" applyNumberFormat="1" applyFont="1" applyFill="1" applyBorder="1" applyAlignment="1">
      <alignment vertical="center"/>
    </xf>
    <xf numFmtId="41" fontId="7" fillId="0" borderId="0" xfId="6" applyNumberFormat="1" applyFont="1" applyFill="1" applyBorder="1" applyAlignment="1">
      <alignment vertical="center"/>
    </xf>
    <xf numFmtId="41" fontId="7" fillId="0" borderId="4" xfId="5" applyNumberFormat="1" applyFont="1" applyFill="1" applyBorder="1" applyAlignment="1">
      <alignment vertical="center"/>
    </xf>
    <xf numFmtId="41" fontId="7" fillId="3" borderId="0" xfId="7" applyFont="1" applyFill="1" applyBorder="1" applyAlignment="1">
      <alignment horizontal="center" vertical="center"/>
    </xf>
    <xf numFmtId="41" fontId="7" fillId="3" borderId="4" xfId="7" applyFont="1" applyFill="1" applyBorder="1" applyAlignment="1">
      <alignment horizontal="center" vertical="center"/>
    </xf>
    <xf numFmtId="178" fontId="7" fillId="2" borderId="5" xfId="0" applyNumberFormat="1" applyFont="1" applyFill="1" applyBorder="1" applyAlignment="1">
      <alignment horizontal="center" vertical="center"/>
    </xf>
    <xf numFmtId="41" fontId="7" fillId="3" borderId="0" xfId="7" applyNumberFormat="1" applyFont="1" applyFill="1" applyBorder="1" applyAlignment="1">
      <alignment horizontal="center" vertical="center"/>
    </xf>
    <xf numFmtId="41" fontId="7" fillId="3" borderId="4" xfId="7" applyNumberFormat="1" applyFont="1" applyFill="1" applyBorder="1" applyAlignment="1">
      <alignment horizontal="center" vertical="center"/>
    </xf>
    <xf numFmtId="41" fontId="7" fillId="2" borderId="0" xfId="7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8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41" fontId="11" fillId="2" borderId="0" xfId="0" applyNumberFormat="1" applyFont="1" applyFill="1" applyAlignment="1">
      <alignment vertical="center"/>
    </xf>
    <xf numFmtId="179" fontId="12" fillId="2" borderId="0" xfId="0" applyNumberFormat="1" applyFont="1" applyFill="1" applyAlignment="1">
      <alignment vertical="center"/>
    </xf>
    <xf numFmtId="180" fontId="12" fillId="2" borderId="0" xfId="7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1" fontId="0" fillId="0" borderId="0" xfId="0" applyNumberFormat="1" applyFont="1" applyFill="1" applyBorder="1">
      <alignment vertical="center"/>
    </xf>
    <xf numFmtId="41" fontId="0" fillId="0" borderId="1" xfId="0" applyNumberFormat="1" applyFont="1" applyBorder="1">
      <alignment vertical="center"/>
    </xf>
    <xf numFmtId="181" fontId="0" fillId="0" borderId="1" xfId="0" applyNumberFormat="1" applyFont="1" applyBorder="1">
      <alignment vertical="center"/>
    </xf>
    <xf numFmtId="41" fontId="0" fillId="0" borderId="2" xfId="0" applyNumberFormat="1" applyFont="1" applyBorder="1">
      <alignment vertical="center"/>
    </xf>
    <xf numFmtId="178" fontId="3" fillId="2" borderId="3" xfId="0" applyNumberFormat="1" applyFont="1" applyFill="1" applyBorder="1" applyAlignment="1">
      <alignment horizontal="center" vertical="center"/>
    </xf>
    <xf numFmtId="179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41" fontId="0" fillId="0" borderId="0" xfId="0" applyNumberFormat="1" applyFont="1" applyBorder="1">
      <alignment vertical="center"/>
    </xf>
    <xf numFmtId="41" fontId="12" fillId="2" borderId="0" xfId="0" applyNumberFormat="1" applyFont="1" applyFill="1" applyBorder="1" applyAlignment="1">
      <alignment vertical="center"/>
    </xf>
    <xf numFmtId="41" fontId="12" fillId="2" borderId="0" xfId="7" applyNumberFormat="1" applyFont="1" applyFill="1" applyBorder="1" applyAlignment="1">
      <alignment horizontal="center" vertical="center"/>
    </xf>
    <xf numFmtId="181" fontId="0" fillId="0" borderId="0" xfId="0" applyNumberFormat="1" applyFont="1" applyBorder="1">
      <alignment vertical="center"/>
    </xf>
    <xf numFmtId="41" fontId="0" fillId="0" borderId="4" xfId="0" applyNumberFormat="1" applyFont="1" applyBorder="1">
      <alignment vertical="center"/>
    </xf>
    <xf numFmtId="178" fontId="3" fillId="2" borderId="5" xfId="0" applyNumberFormat="1" applyFont="1" applyFill="1" applyBorder="1" applyAlignment="1">
      <alignment horizontal="center" vertical="center"/>
    </xf>
    <xf numFmtId="180" fontId="12" fillId="2" borderId="0" xfId="0" applyNumberFormat="1" applyFont="1" applyFill="1" applyBorder="1" applyAlignment="1">
      <alignment vertical="center"/>
    </xf>
    <xf numFmtId="41" fontId="0" fillId="0" borderId="0" xfId="0" applyNumberFormat="1" applyFill="1" applyBorder="1">
      <alignment vertical="center"/>
    </xf>
    <xf numFmtId="41" fontId="0" fillId="0" borderId="0" xfId="0" applyNumberFormat="1" applyBorder="1">
      <alignment vertical="center"/>
    </xf>
    <xf numFmtId="181" fontId="0" fillId="0" borderId="0" xfId="0" applyNumberFormat="1" applyBorder="1">
      <alignment vertical="center"/>
    </xf>
    <xf numFmtId="41" fontId="0" fillId="0" borderId="4" xfId="0" applyNumberFormat="1" applyBorder="1">
      <alignment vertical="center"/>
    </xf>
    <xf numFmtId="41" fontId="12" fillId="0" borderId="0" xfId="7" applyNumberFormat="1" applyFont="1" applyFill="1" applyBorder="1" applyAlignment="1">
      <alignment horizontal="center" vertical="center"/>
    </xf>
    <xf numFmtId="181" fontId="12" fillId="2" borderId="0" xfId="7" applyNumberFormat="1" applyFont="1" applyFill="1" applyBorder="1" applyAlignment="1">
      <alignment horizontal="center" vertical="center"/>
    </xf>
    <xf numFmtId="41" fontId="12" fillId="2" borderId="4" xfId="7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8" fontId="3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vertical="center"/>
    </xf>
    <xf numFmtId="41" fontId="3" fillId="3" borderId="0" xfId="7" applyNumberFormat="1" applyFont="1" applyFill="1" applyAlignment="1">
      <alignment vertical="center"/>
    </xf>
    <xf numFmtId="176" fontId="12" fillId="2" borderId="0" xfId="0" applyNumberFormat="1" applyFont="1" applyFill="1" applyAlignment="1">
      <alignment horizontal="right" vertical="center"/>
    </xf>
    <xf numFmtId="41" fontId="12" fillId="2" borderId="0" xfId="0" applyNumberFormat="1" applyFont="1" applyFill="1" applyAlignment="1">
      <alignment horizontal="right" vertical="center"/>
    </xf>
    <xf numFmtId="41" fontId="3" fillId="0" borderId="1" xfId="8" applyNumberFormat="1" applyFont="1" applyFill="1" applyBorder="1" applyAlignment="1">
      <alignment horizontal="right" vertical="center"/>
    </xf>
    <xf numFmtId="41" fontId="3" fillId="0" borderId="1" xfId="9" applyNumberFormat="1" applyFont="1" applyFill="1" applyBorder="1" applyAlignment="1">
      <alignment horizontal="right" vertical="center"/>
    </xf>
    <xf numFmtId="41" fontId="3" fillId="0" borderId="1" xfId="10" applyNumberFormat="1" applyFont="1" applyFill="1" applyBorder="1" applyAlignment="1">
      <alignment horizontal="right" vertical="center"/>
    </xf>
    <xf numFmtId="41" fontId="3" fillId="0" borderId="2" xfId="9" applyNumberFormat="1" applyFont="1" applyFill="1" applyBorder="1" applyAlignment="1">
      <alignment horizontal="right" vertical="center"/>
    </xf>
    <xf numFmtId="176" fontId="12" fillId="2" borderId="0" xfId="0" applyNumberFormat="1" applyFont="1" applyFill="1" applyBorder="1" applyAlignment="1">
      <alignment horizontal="right" vertical="center"/>
    </xf>
    <xf numFmtId="41" fontId="12" fillId="2" borderId="0" xfId="0" applyNumberFormat="1" applyFont="1" applyFill="1" applyBorder="1" applyAlignment="1">
      <alignment horizontal="right" vertical="center"/>
    </xf>
    <xf numFmtId="41" fontId="3" fillId="0" borderId="0" xfId="8" applyNumberFormat="1" applyFont="1" applyFill="1" applyBorder="1" applyAlignment="1">
      <alignment horizontal="right" vertical="center"/>
    </xf>
    <xf numFmtId="41" fontId="3" fillId="0" borderId="0" xfId="9" applyNumberFormat="1" applyFont="1" applyFill="1" applyBorder="1" applyAlignment="1">
      <alignment horizontal="right" vertical="center"/>
    </xf>
    <xf numFmtId="41" fontId="3" fillId="0" borderId="0" xfId="10" applyNumberFormat="1" applyFont="1" applyFill="1" applyBorder="1" applyAlignment="1">
      <alignment horizontal="right" vertical="center"/>
    </xf>
    <xf numFmtId="41" fontId="3" fillId="0" borderId="4" xfId="9" applyNumberFormat="1" applyFont="1" applyFill="1" applyBorder="1" applyAlignment="1">
      <alignment horizontal="right" vertical="center"/>
    </xf>
    <xf numFmtId="41" fontId="3" fillId="2" borderId="0" xfId="0" applyNumberFormat="1" applyFont="1" applyFill="1" applyBorder="1" applyAlignment="1">
      <alignment horizontal="center" vertical="center"/>
    </xf>
    <xf numFmtId="41" fontId="3" fillId="3" borderId="0" xfId="0" applyNumberFormat="1" applyFont="1" applyFill="1" applyBorder="1" applyAlignment="1">
      <alignment horizontal="center" vertical="center"/>
    </xf>
    <xf numFmtId="41" fontId="3" fillId="2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41" fontId="3" fillId="2" borderId="1" xfId="7" applyNumberFormat="1" applyFont="1" applyFill="1" applyBorder="1" applyAlignment="1">
      <alignment horizontal="center" vertical="center"/>
    </xf>
    <xf numFmtId="41" fontId="3" fillId="2" borderId="1" xfId="7" applyNumberFormat="1" applyFont="1" applyFill="1" applyBorder="1" applyAlignment="1">
      <alignment horizontal="right" vertical="center"/>
    </xf>
    <xf numFmtId="41" fontId="3" fillId="2" borderId="2" xfId="7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1" fontId="3" fillId="2" borderId="0" xfId="7" applyNumberFormat="1" applyFont="1" applyFill="1" applyBorder="1" applyAlignment="1">
      <alignment horizontal="center" vertical="center"/>
    </xf>
    <xf numFmtId="41" fontId="3" fillId="2" borderId="0" xfId="7" applyNumberFormat="1" applyFont="1" applyFill="1" applyBorder="1" applyAlignment="1">
      <alignment horizontal="right" vertical="center"/>
    </xf>
    <xf numFmtId="41" fontId="3" fillId="2" borderId="4" xfId="7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1" fontId="3" fillId="2" borderId="0" xfId="7" applyFont="1" applyFill="1" applyBorder="1" applyAlignment="1">
      <alignment horizontal="center" vertical="center"/>
    </xf>
    <xf numFmtId="41" fontId="3" fillId="2" borderId="4" xfId="7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2" fontId="3" fillId="2" borderId="0" xfId="1" applyFont="1" applyFill="1" applyAlignment="1">
      <alignment vertical="center"/>
    </xf>
    <xf numFmtId="0" fontId="14" fillId="2" borderId="0" xfId="0" applyFont="1" applyFill="1" applyAlignment="1">
      <alignment vertical="center"/>
    </xf>
    <xf numFmtId="41" fontId="3" fillId="3" borderId="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center" vertical="center"/>
    </xf>
    <xf numFmtId="41" fontId="3" fillId="3" borderId="0" xfId="0" applyNumberFormat="1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3" fontId="14" fillId="2" borderId="0" xfId="0" applyNumberFormat="1" applyFont="1" applyFill="1" applyAlignment="1">
      <alignment vertical="center"/>
    </xf>
    <xf numFmtId="0" fontId="14" fillId="2" borderId="15" xfId="0" applyFont="1" applyFill="1" applyBorder="1" applyAlignment="1">
      <alignment horizontal="left" vertical="center"/>
    </xf>
    <xf numFmtId="43" fontId="3" fillId="3" borderId="1" xfId="0" applyNumberFormat="1" applyFont="1" applyFill="1" applyBorder="1" applyAlignment="1">
      <alignment horizontal="center" vertical="center"/>
    </xf>
    <xf numFmtId="43" fontId="3" fillId="2" borderId="0" xfId="0" applyNumberFormat="1" applyFont="1" applyFill="1" applyAlignment="1">
      <alignment vertical="center"/>
    </xf>
    <xf numFmtId="43" fontId="14" fillId="3" borderId="0" xfId="0" applyNumberFormat="1" applyFont="1" applyFill="1" applyBorder="1" applyAlignment="1">
      <alignment horizontal="center" vertical="center"/>
    </xf>
    <xf numFmtId="41" fontId="14" fillId="3" borderId="0" xfId="0" applyNumberFormat="1" applyFont="1" applyFill="1" applyBorder="1" applyAlignment="1">
      <alignment horizontal="center" vertical="center"/>
    </xf>
    <xf numFmtId="43" fontId="3" fillId="3" borderId="0" xfId="0" applyNumberFormat="1" applyFont="1" applyFill="1" applyBorder="1" applyAlignment="1">
      <alignment horizontal="center" vertical="center"/>
    </xf>
    <xf numFmtId="41" fontId="3" fillId="3" borderId="4" xfId="0" applyNumberFormat="1" applyFont="1" applyFill="1" applyBorder="1" applyAlignment="1">
      <alignment horizontal="center" vertical="center"/>
    </xf>
    <xf numFmtId="43" fontId="3" fillId="2" borderId="0" xfId="0" applyNumberFormat="1" applyFont="1" applyFill="1" applyBorder="1" applyAlignment="1">
      <alignment horizontal="center" vertical="center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 wrapText="1"/>
    </xf>
    <xf numFmtId="41" fontId="3" fillId="3" borderId="0" xfId="0" applyNumberFormat="1" applyFon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182" fontId="3" fillId="0" borderId="1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182" fontId="3" fillId="3" borderId="1" xfId="0" applyNumberFormat="1" applyFont="1" applyFill="1" applyBorder="1" applyAlignment="1">
      <alignment horizontal="right" vertical="center"/>
    </xf>
    <xf numFmtId="41" fontId="3" fillId="3" borderId="0" xfId="0" applyNumberFormat="1" applyFont="1" applyFill="1" applyAlignment="1">
      <alignment horizontal="right" vertical="center"/>
    </xf>
    <xf numFmtId="182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182" fontId="3" fillId="3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41" fontId="3" fillId="2" borderId="0" xfId="0" applyNumberFormat="1" applyFont="1" applyFill="1" applyBorder="1" applyAlignment="1">
      <alignment vertical="center" shrinkToFit="1"/>
    </xf>
    <xf numFmtId="41" fontId="3" fillId="2" borderId="0" xfId="0" applyNumberFormat="1" applyFont="1" applyFill="1" applyAlignment="1">
      <alignment vertical="center" shrinkToFit="1"/>
    </xf>
    <xf numFmtId="41" fontId="12" fillId="2" borderId="0" xfId="0" applyNumberFormat="1" applyFont="1" applyFill="1" applyAlignment="1">
      <alignment vertical="center"/>
    </xf>
    <xf numFmtId="41" fontId="12" fillId="2" borderId="0" xfId="0" applyNumberFormat="1" applyFont="1" applyFill="1" applyBorder="1" applyAlignment="1">
      <alignment horizontal="center" vertical="center"/>
    </xf>
    <xf numFmtId="176" fontId="8" fillId="0" borderId="1" xfId="11" applyNumberFormat="1" applyFont="1" applyFill="1" applyBorder="1" applyAlignment="1">
      <alignment horizontal="right" vertical="center"/>
    </xf>
    <xf numFmtId="176" fontId="8" fillId="5" borderId="1" xfId="11" applyNumberFormat="1" applyFont="1" applyFill="1" applyBorder="1" applyAlignment="1">
      <alignment horizontal="right" vertical="center"/>
    </xf>
    <xf numFmtId="179" fontId="8" fillId="5" borderId="1" xfId="11" applyNumberFormat="1" applyFont="1" applyFill="1" applyBorder="1" applyAlignment="1">
      <alignment vertical="center"/>
    </xf>
    <xf numFmtId="183" fontId="8" fillId="0" borderId="1" xfId="11" applyNumberFormat="1" applyFont="1" applyFill="1" applyBorder="1" applyAlignment="1">
      <alignment horizontal="right" vertical="center"/>
    </xf>
    <xf numFmtId="183" fontId="8" fillId="0" borderId="2" xfId="11" applyNumberFormat="1" applyFont="1" applyFill="1" applyBorder="1" applyAlignment="1">
      <alignment horizontal="right" vertical="center"/>
    </xf>
    <xf numFmtId="41" fontId="12" fillId="2" borderId="3" xfId="0" applyNumberFormat="1" applyFont="1" applyFill="1" applyBorder="1" applyAlignment="1">
      <alignment horizontal="center" vertical="center"/>
    </xf>
    <xf numFmtId="176" fontId="8" fillId="0" borderId="0" xfId="11" applyNumberFormat="1" applyFont="1" applyFill="1" applyBorder="1" applyAlignment="1">
      <alignment horizontal="right" vertical="center"/>
    </xf>
    <xf numFmtId="179" fontId="8" fillId="0" borderId="0" xfId="11" applyNumberFormat="1" applyFont="1" applyFill="1" applyBorder="1" applyAlignment="1">
      <alignment vertical="center"/>
    </xf>
    <xf numFmtId="183" fontId="8" fillId="0" borderId="0" xfId="11" applyNumberFormat="1" applyFont="1" applyFill="1" applyBorder="1" applyAlignment="1">
      <alignment horizontal="right" vertical="center"/>
    </xf>
    <xf numFmtId="183" fontId="8" fillId="0" borderId="4" xfId="11" applyNumberFormat="1" applyFont="1" applyFill="1" applyBorder="1" applyAlignment="1">
      <alignment horizontal="right" vertical="center"/>
    </xf>
    <xf numFmtId="41" fontId="12" fillId="2" borderId="5" xfId="0" applyNumberFormat="1" applyFont="1" applyFill="1" applyBorder="1" applyAlignment="1">
      <alignment horizontal="center" vertical="center"/>
    </xf>
    <xf numFmtId="176" fontId="12" fillId="0" borderId="0" xfId="12" applyNumberFormat="1" applyFont="1" applyFill="1" applyBorder="1" applyAlignment="1">
      <alignment horizontal="right" vertical="center"/>
    </xf>
    <xf numFmtId="176" fontId="8" fillId="0" borderId="0" xfId="12" applyNumberFormat="1" applyFont="1" applyFill="1" applyBorder="1" applyAlignment="1">
      <alignment horizontal="right" vertical="center"/>
    </xf>
    <xf numFmtId="179" fontId="12" fillId="0" borderId="0" xfId="12" applyNumberFormat="1" applyFont="1" applyFill="1" applyBorder="1" applyAlignment="1">
      <alignment vertical="center"/>
    </xf>
    <xf numFmtId="183" fontId="12" fillId="0" borderId="0" xfId="12" applyNumberFormat="1" applyFont="1" applyFill="1" applyBorder="1" applyAlignment="1">
      <alignment horizontal="right" vertical="center"/>
    </xf>
    <xf numFmtId="183" fontId="12" fillId="0" borderId="4" xfId="12" applyNumberFormat="1" applyFont="1" applyFill="1" applyBorder="1" applyAlignment="1">
      <alignment horizontal="right" vertical="center"/>
    </xf>
    <xf numFmtId="41" fontId="12" fillId="2" borderId="4" xfId="0" applyNumberFormat="1" applyFont="1" applyFill="1" applyBorder="1" applyAlignment="1">
      <alignment horizontal="center" vertical="center"/>
    </xf>
    <xf numFmtId="0" fontId="12" fillId="4" borderId="6" xfId="13" applyFont="1" applyFill="1" applyBorder="1" applyAlignment="1">
      <alignment horizontal="center" vertical="center"/>
    </xf>
    <xf numFmtId="0" fontId="12" fillId="4" borderId="7" xfId="1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4" borderId="8" xfId="13" applyFont="1" applyFill="1" applyBorder="1" applyAlignment="1">
      <alignment horizontal="center" vertical="center"/>
    </xf>
    <xf numFmtId="0" fontId="12" fillId="4" borderId="6" xfId="13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2" fillId="4" borderId="10" xfId="13" applyFont="1" applyFill="1" applyBorder="1" applyAlignment="1">
      <alignment horizontal="center" vertical="center" wrapText="1"/>
    </xf>
    <xf numFmtId="0" fontId="12" fillId="4" borderId="15" xfId="14" applyFont="1" applyFill="1" applyBorder="1" applyAlignment="1">
      <alignment horizontal="center" vertical="center"/>
    </xf>
    <xf numFmtId="0" fontId="12" fillId="4" borderId="10" xfId="14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2" fillId="4" borderId="11" xfId="13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176" fontId="3" fillId="2" borderId="0" xfId="0" applyNumberFormat="1" applyFont="1" applyFill="1" applyAlignment="1">
      <alignment horizontal="left" vertical="center"/>
    </xf>
    <xf numFmtId="184" fontId="3" fillId="2" borderId="0" xfId="0" applyNumberFormat="1" applyFont="1" applyFill="1" applyBorder="1" applyAlignment="1">
      <alignment vertical="center"/>
    </xf>
    <xf numFmtId="41" fontId="3" fillId="2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41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horizontal="center" vertical="center"/>
    </xf>
    <xf numFmtId="181" fontId="7" fillId="2" borderId="0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14" fillId="2" borderId="0" xfId="0" applyNumberFormat="1" applyFont="1" applyFill="1" applyBorder="1" applyAlignment="1">
      <alignment horizontal="center" vertical="center"/>
    </xf>
    <xf numFmtId="181" fontId="14" fillId="2" borderId="0" xfId="0" applyNumberFormat="1" applyFont="1" applyFill="1" applyBorder="1" applyAlignment="1">
      <alignment horizontal="center" vertical="center"/>
    </xf>
    <xf numFmtId="41" fontId="17" fillId="2" borderId="4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9" fillId="3" borderId="0" xfId="0" applyFont="1" applyFill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12" fillId="3" borderId="0" xfId="0" applyFont="1" applyFill="1" applyBorder="1" applyAlignment="1">
      <alignment vertical="center"/>
    </xf>
    <xf numFmtId="43" fontId="7" fillId="0" borderId="1" xfId="0" applyNumberFormat="1" applyFont="1" applyBorder="1">
      <alignment vertical="center"/>
    </xf>
    <xf numFmtId="41" fontId="7" fillId="0" borderId="1" xfId="0" applyNumberFormat="1" applyFont="1" applyBorder="1">
      <alignment vertical="center"/>
    </xf>
    <xf numFmtId="41" fontId="7" fillId="0" borderId="2" xfId="0" applyNumberFormat="1" applyFont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43" fontId="20" fillId="0" borderId="0" xfId="0" applyNumberFormat="1" applyFont="1" applyBorder="1">
      <alignment vertical="center"/>
    </xf>
    <xf numFmtId="41" fontId="20" fillId="0" borderId="0" xfId="0" applyNumberFormat="1" applyFont="1" applyBorder="1">
      <alignment vertical="center"/>
    </xf>
    <xf numFmtId="41" fontId="20" fillId="0" borderId="4" xfId="0" applyNumberFormat="1" applyFont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43" fontId="0" fillId="0" borderId="0" xfId="0" applyNumberFormat="1" applyBorder="1">
      <alignment vertical="center"/>
    </xf>
    <xf numFmtId="41" fontId="12" fillId="3" borderId="0" xfId="0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 applyAlignment="1">
      <alignment horizontal="right" vertical="center"/>
    </xf>
    <xf numFmtId="43" fontId="0" fillId="0" borderId="15" xfId="0" applyNumberFormat="1" applyBorder="1">
      <alignment vertical="center"/>
    </xf>
    <xf numFmtId="41" fontId="12" fillId="3" borderId="15" xfId="0" applyNumberFormat="1" applyFont="1" applyFill="1" applyBorder="1" applyAlignment="1">
      <alignment horizontal="right" vertical="center"/>
    </xf>
    <xf numFmtId="41" fontId="12" fillId="3" borderId="10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center" vertical="center" wrapText="1"/>
    </xf>
    <xf numFmtId="184" fontId="12" fillId="4" borderId="7" xfId="0" applyNumberFormat="1" applyFont="1" applyFill="1" applyBorder="1" applyAlignment="1">
      <alignment horizontal="right" vertical="center"/>
    </xf>
    <xf numFmtId="184" fontId="12" fillId="4" borderId="9" xfId="0" applyNumberFormat="1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/>
    </xf>
    <xf numFmtId="184" fontId="12" fillId="4" borderId="12" xfId="0" applyNumberFormat="1" applyFont="1" applyFill="1" applyBorder="1" applyAlignment="1">
      <alignment horizontal="center" vertical="center"/>
    </xf>
    <xf numFmtId="184" fontId="12" fillId="4" borderId="15" xfId="0" applyNumberFormat="1" applyFont="1" applyFill="1" applyBorder="1" applyAlignment="1">
      <alignment horizontal="center" vertical="center"/>
    </xf>
    <xf numFmtId="184" fontId="12" fillId="4" borderId="10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1" fillId="0" borderId="0" xfId="0" applyFont="1">
      <alignment vertical="center"/>
    </xf>
    <xf numFmtId="177" fontId="3" fillId="2" borderId="0" xfId="0" applyNumberFormat="1" applyFont="1" applyFill="1" applyAlignment="1">
      <alignment horizontal="center" vertical="center"/>
    </xf>
    <xf numFmtId="41" fontId="7" fillId="0" borderId="1" xfId="0" applyNumberFormat="1" applyFont="1" applyFill="1" applyBorder="1">
      <alignment vertical="center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1" xfId="15" applyNumberFormat="1" applyFont="1" applyFill="1" applyBorder="1" applyAlignment="1">
      <alignment horizontal="right" vertical="center"/>
    </xf>
    <xf numFmtId="41" fontId="7" fillId="0" borderId="1" xfId="16" applyNumberFormat="1" applyFont="1" applyFill="1" applyBorder="1" applyAlignment="1">
      <alignment horizontal="right" vertical="center"/>
    </xf>
    <xf numFmtId="41" fontId="7" fillId="0" borderId="1" xfId="17" applyNumberFormat="1" applyFont="1" applyFill="1" applyBorder="1" applyAlignment="1">
      <alignment horizontal="right" vertical="center"/>
    </xf>
    <xf numFmtId="41" fontId="7" fillId="0" borderId="1" xfId="18" applyNumberFormat="1" applyFont="1" applyFill="1" applyBorder="1" applyAlignment="1">
      <alignment horizontal="right" vertical="center"/>
    </xf>
    <xf numFmtId="41" fontId="7" fillId="0" borderId="1" xfId="19" applyNumberFormat="1" applyFont="1" applyFill="1" applyBorder="1" applyAlignment="1">
      <alignment horizontal="right" vertical="center"/>
    </xf>
    <xf numFmtId="41" fontId="7" fillId="0" borderId="1" xfId="20" applyNumberFormat="1" applyFont="1" applyFill="1" applyBorder="1" applyAlignment="1">
      <alignment horizontal="right" vertical="center"/>
    </xf>
    <xf numFmtId="41" fontId="7" fillId="0" borderId="1" xfId="21" applyNumberFormat="1" applyFont="1" applyFill="1" applyBorder="1" applyAlignment="1">
      <alignment horizontal="right" vertical="center"/>
    </xf>
    <xf numFmtId="41" fontId="7" fillId="0" borderId="1" xfId="22" applyNumberFormat="1" applyFont="1" applyFill="1" applyBorder="1" applyAlignment="1">
      <alignment horizontal="right" vertical="center"/>
    </xf>
    <xf numFmtId="41" fontId="7" fillId="0" borderId="1" xfId="23" applyNumberFormat="1" applyFont="1" applyFill="1" applyBorder="1" applyAlignment="1">
      <alignment horizontal="right" vertical="center"/>
    </xf>
    <xf numFmtId="41" fontId="7" fillId="0" borderId="1" xfId="24" applyNumberFormat="1" applyFont="1" applyFill="1" applyBorder="1" applyAlignment="1">
      <alignment horizontal="right" vertical="center"/>
    </xf>
    <xf numFmtId="41" fontId="7" fillId="0" borderId="1" xfId="25" applyNumberFormat="1" applyFont="1" applyFill="1" applyBorder="1" applyAlignment="1">
      <alignment horizontal="right" vertical="center"/>
    </xf>
    <xf numFmtId="41" fontId="3" fillId="0" borderId="1" xfId="0" applyNumberFormat="1" applyFont="1" applyBorder="1">
      <alignment vertical="center"/>
    </xf>
    <xf numFmtId="41" fontId="3" fillId="0" borderId="2" xfId="0" applyNumberFormat="1" applyFont="1" applyBorder="1">
      <alignment vertical="center"/>
    </xf>
    <xf numFmtId="41" fontId="7" fillId="0" borderId="0" xfId="0" applyNumberFormat="1" applyFont="1" applyFill="1" applyBorder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5" applyNumberFormat="1" applyFont="1" applyFill="1" applyAlignment="1">
      <alignment horizontal="right" vertical="center"/>
    </xf>
    <xf numFmtId="41" fontId="7" fillId="0" borderId="0" xfId="16" applyNumberFormat="1" applyFont="1" applyFill="1" applyAlignment="1">
      <alignment horizontal="right" vertical="center"/>
    </xf>
    <xf numFmtId="41" fontId="7" fillId="0" borderId="0" xfId="17" applyNumberFormat="1" applyFont="1" applyFill="1" applyAlignment="1">
      <alignment horizontal="right" vertical="center"/>
    </xf>
    <xf numFmtId="41" fontId="7" fillId="0" borderId="0" xfId="18" applyNumberFormat="1" applyFont="1" applyFill="1" applyAlignment="1">
      <alignment horizontal="right" vertical="center"/>
    </xf>
    <xf numFmtId="41" fontId="7" fillId="0" borderId="0" xfId="19" applyNumberFormat="1" applyFont="1" applyFill="1" applyAlignment="1">
      <alignment horizontal="right" vertical="center"/>
    </xf>
    <xf numFmtId="41" fontId="7" fillId="0" borderId="0" xfId="20" applyNumberFormat="1" applyFont="1" applyFill="1" applyAlignment="1">
      <alignment horizontal="right" vertical="center"/>
    </xf>
    <xf numFmtId="41" fontId="7" fillId="0" borderId="0" xfId="21" applyNumberFormat="1" applyFont="1" applyFill="1" applyAlignment="1">
      <alignment horizontal="right" vertical="center"/>
    </xf>
    <xf numFmtId="41" fontId="7" fillId="0" borderId="0" xfId="22" applyNumberFormat="1" applyFont="1" applyFill="1" applyAlignment="1">
      <alignment horizontal="right" vertical="center"/>
    </xf>
    <xf numFmtId="41" fontId="7" fillId="0" borderId="0" xfId="23" applyNumberFormat="1" applyFont="1" applyFill="1" applyAlignment="1">
      <alignment horizontal="right" vertical="center"/>
    </xf>
    <xf numFmtId="41" fontId="7" fillId="0" borderId="0" xfId="24" applyNumberFormat="1" applyFont="1" applyFill="1" applyAlignment="1">
      <alignment horizontal="right" vertical="center"/>
    </xf>
    <xf numFmtId="41" fontId="7" fillId="0" borderId="0" xfId="25" applyNumberFormat="1" applyFont="1" applyFill="1" applyAlignment="1">
      <alignment horizontal="right" vertical="center"/>
    </xf>
    <xf numFmtId="41" fontId="3" fillId="0" borderId="0" xfId="0" applyNumberFormat="1" applyFont="1" applyBorder="1">
      <alignment vertical="center"/>
    </xf>
    <xf numFmtId="41" fontId="3" fillId="0" borderId="4" xfId="0" applyNumberFormat="1" applyFont="1" applyBorder="1">
      <alignment vertical="center"/>
    </xf>
    <xf numFmtId="41" fontId="7" fillId="0" borderId="0" xfId="0" applyNumberFormat="1" applyFont="1">
      <alignment vertical="center"/>
    </xf>
    <xf numFmtId="41" fontId="3" fillId="0" borderId="0" xfId="0" applyNumberFormat="1" applyFont="1">
      <alignment vertical="center"/>
    </xf>
    <xf numFmtId="0" fontId="3" fillId="2" borderId="0" xfId="0" applyFont="1" applyFill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0" fillId="0" borderId="0" xfId="0" applyNumberFormat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3" fillId="4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0" fillId="3" borderId="0" xfId="0" applyFill="1">
      <alignment vertical="center"/>
    </xf>
    <xf numFmtId="0" fontId="3" fillId="0" borderId="0" xfId="0" applyFont="1" applyFill="1" applyAlignment="1">
      <alignment vertical="center"/>
    </xf>
    <xf numFmtId="185" fontId="7" fillId="0" borderId="1" xfId="26" applyNumberFormat="1" applyFont="1" applyFill="1" applyBorder="1" applyAlignment="1">
      <alignment horizontal="center" vertical="center"/>
    </xf>
    <xf numFmtId="185" fontId="7" fillId="0" borderId="1" xfId="26" applyNumberFormat="1" applyFont="1" applyFill="1" applyBorder="1" applyAlignment="1">
      <alignment horizontal="right" vertical="center"/>
    </xf>
    <xf numFmtId="186" fontId="7" fillId="0" borderId="1" xfId="26" applyNumberFormat="1" applyFont="1" applyFill="1" applyBorder="1" applyAlignment="1">
      <alignment horizontal="right" vertical="center"/>
    </xf>
    <xf numFmtId="186" fontId="7" fillId="0" borderId="1" xfId="0" applyNumberFormat="1" applyFont="1" applyFill="1" applyBorder="1" applyAlignment="1">
      <alignment horizontal="right" vertical="center"/>
    </xf>
    <xf numFmtId="186" fontId="7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185" fontId="20" fillId="0" borderId="0" xfId="26" applyNumberFormat="1" applyFont="1" applyFill="1" applyBorder="1" applyAlignment="1">
      <alignment horizontal="center" vertical="center"/>
    </xf>
    <xf numFmtId="185" fontId="20" fillId="0" borderId="0" xfId="26" applyNumberFormat="1" applyFont="1" applyFill="1" applyBorder="1" applyAlignment="1">
      <alignment horizontal="right" vertical="center"/>
    </xf>
    <xf numFmtId="41" fontId="20" fillId="0" borderId="0" xfId="26" applyNumberFormat="1" applyFont="1" applyFill="1" applyBorder="1" applyAlignment="1">
      <alignment horizontal="right" vertical="center"/>
    </xf>
    <xf numFmtId="186" fontId="0" fillId="0" borderId="0" xfId="0" applyNumberFormat="1" applyFill="1" applyBorder="1" applyAlignment="1">
      <alignment horizontal="right" vertical="center"/>
    </xf>
    <xf numFmtId="186" fontId="0" fillId="0" borderId="4" xfId="0" applyNumberForma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186" fontId="0" fillId="0" borderId="0" xfId="0" applyNumberFormat="1" applyBorder="1">
      <alignment vertical="center"/>
    </xf>
    <xf numFmtId="186" fontId="0" fillId="0" borderId="4" xfId="0" applyNumberFormat="1" applyBorder="1">
      <alignment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41" fontId="12" fillId="3" borderId="0" xfId="0" applyNumberFormat="1" applyFont="1" applyFill="1" applyAlignment="1"/>
    <xf numFmtId="41" fontId="23" fillId="3" borderId="0" xfId="0" applyNumberFormat="1" applyFont="1" applyFill="1" applyAlignment="1"/>
    <xf numFmtId="41" fontId="12" fillId="3" borderId="0" xfId="0" applyNumberFormat="1" applyFont="1" applyFill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0" fontId="12" fillId="0" borderId="0" xfId="0" applyFont="1" applyFill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15" xfId="0" applyNumberFormat="1" applyBorder="1">
      <alignment vertical="center"/>
    </xf>
    <xf numFmtId="41" fontId="0" fillId="0" borderId="10" xfId="0" applyNumberFormat="1" applyBorder="1">
      <alignment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41" fontId="20" fillId="0" borderId="1" xfId="0" applyNumberFormat="1" applyFont="1" applyBorder="1">
      <alignment vertical="center"/>
    </xf>
    <xf numFmtId="41" fontId="20" fillId="0" borderId="2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41" fontId="3" fillId="3" borderId="0" xfId="0" applyNumberFormat="1" applyFont="1" applyFill="1">
      <alignment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vertical="center"/>
    </xf>
    <xf numFmtId="181" fontId="3" fillId="0" borderId="1" xfId="27" applyNumberFormat="1" applyFont="1" applyFill="1" applyBorder="1" applyAlignment="1">
      <alignment horizontal="right" vertical="center"/>
    </xf>
    <xf numFmtId="181" fontId="3" fillId="0" borderId="1" xfId="27" applyNumberFormat="1" applyFont="1" applyFill="1" applyBorder="1" applyAlignment="1">
      <alignment horizontal="center" vertical="center"/>
    </xf>
    <xf numFmtId="181" fontId="3" fillId="0" borderId="2" xfId="27" applyNumberFormat="1" applyFont="1" applyFill="1" applyBorder="1" applyAlignment="1">
      <alignment horizontal="center" vertical="center"/>
    </xf>
    <xf numFmtId="181" fontId="3" fillId="0" borderId="0" xfId="27" applyNumberFormat="1" applyFont="1" applyFill="1" applyBorder="1" applyAlignment="1">
      <alignment horizontal="right" vertical="center"/>
    </xf>
    <xf numFmtId="181" fontId="3" fillId="0" borderId="0" xfId="27" applyNumberFormat="1" applyFont="1" applyFill="1" applyBorder="1" applyAlignment="1">
      <alignment horizontal="center" vertical="center"/>
    </xf>
    <xf numFmtId="181" fontId="3" fillId="0" borderId="4" xfId="27" applyNumberFormat="1" applyFont="1" applyFill="1" applyBorder="1" applyAlignment="1">
      <alignment horizontal="center" vertical="center"/>
    </xf>
    <xf numFmtId="181" fontId="0" fillId="0" borderId="4" xfId="0" applyNumberFormat="1" applyBorder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41" fontId="7" fillId="0" borderId="1" xfId="28" applyNumberFormat="1" applyFont="1" applyFill="1" applyBorder="1" applyAlignment="1">
      <alignment horizontal="right" vertical="center"/>
    </xf>
    <xf numFmtId="41" fontId="7" fillId="0" borderId="2" xfId="28" applyNumberFormat="1" applyFont="1" applyFill="1" applyBorder="1" applyAlignment="1">
      <alignment horizontal="right" vertical="center"/>
    </xf>
    <xf numFmtId="41" fontId="7" fillId="0" borderId="0" xfId="28" applyNumberFormat="1" applyFont="1" applyFill="1" applyBorder="1" applyAlignment="1">
      <alignment horizontal="right" vertical="center"/>
    </xf>
    <xf numFmtId="41" fontId="7" fillId="0" borderId="4" xfId="28" applyNumberFormat="1" applyFont="1" applyFill="1" applyBorder="1" applyAlignment="1">
      <alignment horizontal="right" vertical="center"/>
    </xf>
    <xf numFmtId="41" fontId="14" fillId="3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1" fontId="7" fillId="0" borderId="1" xfId="29" applyNumberFormat="1" applyFont="1" applyFill="1" applyBorder="1" applyAlignment="1">
      <alignment horizontal="right" vertical="center"/>
    </xf>
    <xf numFmtId="41" fontId="7" fillId="0" borderId="1" xfId="29" applyNumberFormat="1" applyFont="1" applyFill="1" applyBorder="1" applyAlignment="1">
      <alignment horizontal="center" vertical="center"/>
    </xf>
    <xf numFmtId="41" fontId="7" fillId="0" borderId="2" xfId="29" applyNumberFormat="1" applyFont="1" applyFill="1" applyBorder="1" applyAlignment="1">
      <alignment horizontal="center" vertical="center"/>
    </xf>
    <xf numFmtId="41" fontId="7" fillId="0" borderId="0" xfId="29" applyNumberFormat="1" applyFont="1" applyFill="1" applyBorder="1" applyAlignment="1">
      <alignment horizontal="right" vertical="center"/>
    </xf>
    <xf numFmtId="41" fontId="7" fillId="0" borderId="0" xfId="29" applyNumberFormat="1" applyFont="1" applyFill="1" applyBorder="1" applyAlignment="1">
      <alignment horizontal="center" vertical="center"/>
    </xf>
    <xf numFmtId="41" fontId="7" fillId="0" borderId="4" xfId="29" applyNumberFormat="1" applyFont="1" applyFill="1" applyBorder="1" applyAlignment="1">
      <alignment horizontal="center" vertical="center"/>
    </xf>
    <xf numFmtId="41" fontId="3" fillId="0" borderId="0" xfId="30" applyNumberFormat="1" applyFont="1" applyFill="1" applyBorder="1" applyAlignment="1">
      <alignment horizontal="center" vertical="center"/>
    </xf>
    <xf numFmtId="41" fontId="3" fillId="0" borderId="4" xfId="3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0" borderId="0" xfId="0" applyFont="1" applyFill="1" applyAlignment="1"/>
    <xf numFmtId="41" fontId="14" fillId="0" borderId="1" xfId="31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41" fontId="14" fillId="0" borderId="0" xfId="31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41" fontId="14" fillId="0" borderId="15" xfId="31" applyNumberFormat="1" applyFont="1" applyBorder="1" applyAlignment="1">
      <alignment horizontal="right" vertical="center" wrapText="1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4" fillId="2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41" fontId="3" fillId="2" borderId="0" xfId="0" applyNumberFormat="1" applyFont="1" applyFill="1" applyBorder="1" applyAlignment="1">
      <alignment vertical="center"/>
    </xf>
    <xf numFmtId="41" fontId="3" fillId="2" borderId="4" xfId="0" applyNumberFormat="1" applyFont="1" applyFill="1" applyBorder="1" applyAlignment="1">
      <alignment vertical="center"/>
    </xf>
    <xf numFmtId="41" fontId="3" fillId="2" borderId="5" xfId="7" applyFont="1" applyFill="1" applyBorder="1" applyAlignment="1">
      <alignment horizontal="center" vertical="center"/>
    </xf>
    <xf numFmtId="41" fontId="3" fillId="2" borderId="15" xfId="0" applyNumberFormat="1" applyFont="1" applyFill="1" applyBorder="1" applyAlignment="1">
      <alignment vertical="center"/>
    </xf>
    <xf numFmtId="41" fontId="3" fillId="2" borderId="10" xfId="0" applyNumberFormat="1" applyFont="1" applyFill="1" applyBorder="1" applyAlignment="1">
      <alignment vertical="center"/>
    </xf>
    <xf numFmtId="41" fontId="3" fillId="2" borderId="12" xfId="7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41" fontId="7" fillId="0" borderId="2" xfId="0" applyNumberFormat="1" applyFont="1" applyBorder="1" applyAlignment="1">
      <alignment horizontal="right" vertical="center"/>
    </xf>
    <xf numFmtId="0" fontId="24" fillId="0" borderId="3" xfId="0" applyFont="1" applyFill="1" applyBorder="1" applyAlignment="1">
      <alignment horizontal="center" vertical="center" wrapText="1"/>
    </xf>
    <xf numFmtId="41" fontId="7" fillId="0" borderId="4" xfId="0" applyNumberFormat="1" applyFont="1" applyBorder="1" applyAlignment="1">
      <alignment horizontal="right" vertical="center"/>
    </xf>
    <xf numFmtId="41" fontId="7" fillId="0" borderId="15" xfId="0" applyNumberFormat="1" applyFont="1" applyBorder="1" applyAlignment="1">
      <alignment horizontal="right" vertical="center"/>
    </xf>
    <xf numFmtId="41" fontId="7" fillId="0" borderId="10" xfId="21" applyNumberFormat="1" applyFont="1" applyFill="1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2" xfId="2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vertical="center"/>
    </xf>
    <xf numFmtId="181" fontId="26" fillId="0" borderId="0" xfId="32" applyNumberFormat="1" applyFont="1" applyFill="1" applyAlignment="1">
      <alignment vertical="center"/>
    </xf>
    <xf numFmtId="41" fontId="26" fillId="0" borderId="0" xfId="32" applyNumberFormat="1" applyFont="1" applyFill="1" applyAlignment="1">
      <alignment vertical="center"/>
    </xf>
    <xf numFmtId="41" fontId="26" fillId="0" borderId="0" xfId="32" applyNumberFormat="1" applyFont="1" applyFill="1" applyBorder="1" applyAlignment="1">
      <alignment vertical="center"/>
    </xf>
    <xf numFmtId="181" fontId="20" fillId="0" borderId="1" xfId="0" applyNumberFormat="1" applyFont="1" applyFill="1" applyBorder="1">
      <alignment vertical="center"/>
    </xf>
    <xf numFmtId="181" fontId="20" fillId="0" borderId="0" xfId="0" applyNumberFormat="1" applyFont="1" applyBorder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5" fillId="2" borderId="0" xfId="2" applyFill="1" applyAlignment="1" applyProtection="1">
      <alignment horizontal="center" vertical="center"/>
    </xf>
    <xf numFmtId="0" fontId="28" fillId="2" borderId="0" xfId="0" applyFont="1" applyFill="1" applyAlignment="1">
      <alignment horizontal="left" vertical="center"/>
    </xf>
  </cellXfs>
  <cellStyles count="33">
    <cellStyle name="쉼표 [0] 2 10 2 2" xfId="3"/>
    <cellStyle name="쉼표 [0] 2 18" xfId="7"/>
    <cellStyle name="쉼표 [0] 2 2 10" xfId="5"/>
    <cellStyle name="쉼표 [0] 3" xfId="30"/>
    <cellStyle name="통화 [0]" xfId="1" builtinId="7"/>
    <cellStyle name="통화 [0] 2 10" xfId="10"/>
    <cellStyle name="표준" xfId="0" builtinId="0"/>
    <cellStyle name="표준 135 4" xfId="12"/>
    <cellStyle name="표준 136 4" xfId="13"/>
    <cellStyle name="표준 137 4" xfId="14"/>
    <cellStyle name="표준 2 10 2 2" xfId="32"/>
    <cellStyle name="표준 2 15" xfId="31"/>
    <cellStyle name="표준 340 2" xfId="26"/>
    <cellStyle name="표준 376" xfId="29"/>
    <cellStyle name="표준 377" xfId="28"/>
    <cellStyle name="표준 378" xfId="27"/>
    <cellStyle name="표준 381" xfId="11"/>
    <cellStyle name="표준 382" xfId="9"/>
    <cellStyle name="표준 383" xfId="4"/>
    <cellStyle name="표준 53 4" xfId="6"/>
    <cellStyle name="표준 569" xfId="25"/>
    <cellStyle name="표준 570" xfId="23"/>
    <cellStyle name="표준 571" xfId="21"/>
    <cellStyle name="표준 572" xfId="19"/>
    <cellStyle name="표준 573" xfId="17"/>
    <cellStyle name="표준 574" xfId="15"/>
    <cellStyle name="표준 576" xfId="24"/>
    <cellStyle name="표준 577" xfId="22"/>
    <cellStyle name="표준 579" xfId="20"/>
    <cellStyle name="표준 580" xfId="18"/>
    <cellStyle name="표준 581" xfId="16"/>
    <cellStyle name="표준_Sheet1" xfId="8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2:EC340"/>
  <sheetViews>
    <sheetView showGridLines="0" tabSelected="1" zoomScale="80" zoomScaleNormal="80" workbookViewId="0"/>
  </sheetViews>
  <sheetFormatPr defaultColWidth="8.88671875" defaultRowHeight="13.5" x14ac:dyDescent="0.15"/>
  <cols>
    <col min="1" max="3" width="10.77734375" style="1" customWidth="1"/>
    <col min="4" max="4" width="12.5546875" style="1" customWidth="1"/>
    <col min="5" max="5" width="12" style="1" customWidth="1"/>
    <col min="6" max="10" width="10.77734375" style="1" customWidth="1"/>
    <col min="11" max="11" width="10.33203125" style="1" bestFit="1" customWidth="1"/>
    <col min="12" max="12" width="10" style="1" bestFit="1" customWidth="1"/>
    <col min="13" max="13" width="10.5546875" style="1" bestFit="1" customWidth="1"/>
    <col min="14" max="14" width="9.77734375" style="1" bestFit="1" customWidth="1"/>
    <col min="15" max="15" width="9.88671875" style="1" bestFit="1" customWidth="1"/>
    <col min="16" max="16" width="10.21875" style="1" bestFit="1" customWidth="1"/>
    <col min="17" max="17" width="10.109375" style="1" bestFit="1" customWidth="1"/>
    <col min="18" max="18" width="9.5546875" style="1" bestFit="1" customWidth="1"/>
    <col min="19" max="19" width="9.88671875" style="1" bestFit="1" customWidth="1"/>
    <col min="20" max="20" width="10" style="1" bestFit="1" customWidth="1"/>
    <col min="21" max="21" width="9.6640625" style="1" bestFit="1" customWidth="1"/>
    <col min="22" max="22" width="9.5546875" style="1" bestFit="1" customWidth="1"/>
    <col min="23" max="24" width="10" style="1" bestFit="1" customWidth="1"/>
    <col min="25" max="26" width="9.44140625" style="1" bestFit="1" customWidth="1"/>
    <col min="27" max="27" width="10" style="1" bestFit="1" customWidth="1"/>
    <col min="28" max="28" width="9.33203125" style="1" bestFit="1" customWidth="1"/>
    <col min="29" max="29" width="9.88671875" style="1" bestFit="1" customWidth="1"/>
    <col min="30" max="33" width="9" style="1" bestFit="1" customWidth="1"/>
    <col min="34" max="16384" width="8.88671875" style="1"/>
  </cols>
  <sheetData>
    <row r="2" spans="1:10" ht="20.25" x14ac:dyDescent="0.15">
      <c r="A2" s="29" t="s">
        <v>384</v>
      </c>
      <c r="B2" s="423"/>
      <c r="C2" s="423"/>
    </row>
    <row r="3" spans="1:10" ht="22.5" customHeight="1" x14ac:dyDescent="0.15">
      <c r="A3" s="422" t="s">
        <v>383</v>
      </c>
    </row>
    <row r="4" spans="1:10" ht="14.25" x14ac:dyDescent="0.15">
      <c r="A4" s="30" t="s">
        <v>382</v>
      </c>
    </row>
    <row r="5" spans="1:10" ht="12.75" customHeight="1" x14ac:dyDescent="0.15">
      <c r="C5" s="29"/>
    </row>
    <row r="6" spans="1:10" ht="19.5" customHeight="1" x14ac:dyDescent="0.15">
      <c r="A6" s="27" t="s">
        <v>381</v>
      </c>
    </row>
    <row r="7" spans="1:10" ht="18" customHeight="1" x14ac:dyDescent="0.15">
      <c r="A7" s="115" t="s">
        <v>17</v>
      </c>
      <c r="B7" s="139" t="s">
        <v>380</v>
      </c>
      <c r="C7" s="421" t="s">
        <v>379</v>
      </c>
      <c r="D7" s="420"/>
      <c r="E7" s="420"/>
      <c r="F7" s="420"/>
      <c r="G7" s="420"/>
      <c r="H7" s="420"/>
      <c r="I7" s="419"/>
      <c r="J7" s="334" t="s">
        <v>378</v>
      </c>
    </row>
    <row r="8" spans="1:10" ht="18" customHeight="1" x14ac:dyDescent="0.15">
      <c r="A8" s="115"/>
      <c r="B8" s="139"/>
      <c r="C8" s="418"/>
      <c r="D8" s="334" t="s">
        <v>377</v>
      </c>
      <c r="E8" s="416"/>
      <c r="F8" s="118" t="s">
        <v>376</v>
      </c>
      <c r="G8" s="118" t="s">
        <v>375</v>
      </c>
      <c r="H8" s="206" t="s">
        <v>374</v>
      </c>
      <c r="I8" s="117" t="s">
        <v>373</v>
      </c>
      <c r="J8" s="417"/>
    </row>
    <row r="9" spans="1:10" ht="26.25" customHeight="1" x14ac:dyDescent="0.15">
      <c r="A9" s="115"/>
      <c r="B9" s="114"/>
      <c r="C9" s="404"/>
      <c r="D9" s="112"/>
      <c r="E9" s="416" t="s">
        <v>372</v>
      </c>
      <c r="F9" s="112"/>
      <c r="G9" s="112"/>
      <c r="H9" s="403"/>
      <c r="I9" s="112"/>
      <c r="J9" s="403"/>
    </row>
    <row r="10" spans="1:10" ht="28.5" customHeight="1" x14ac:dyDescent="0.15">
      <c r="A10" s="107" t="s">
        <v>7</v>
      </c>
      <c r="B10" s="82">
        <v>157849.01480400015</v>
      </c>
      <c r="C10" s="80">
        <v>160598</v>
      </c>
      <c r="D10" s="80">
        <v>57511</v>
      </c>
      <c r="E10" s="80">
        <v>43204</v>
      </c>
      <c r="F10" s="80">
        <v>96462</v>
      </c>
      <c r="G10" s="80">
        <v>582</v>
      </c>
      <c r="H10" s="80">
        <v>6043</v>
      </c>
      <c r="I10" s="80">
        <v>0</v>
      </c>
      <c r="J10" s="51">
        <v>101.74152825686829</v>
      </c>
    </row>
    <row r="11" spans="1:10" ht="28.5" customHeight="1" x14ac:dyDescent="0.15">
      <c r="A11" s="107" t="s">
        <v>25</v>
      </c>
      <c r="B11" s="82">
        <v>159484</v>
      </c>
      <c r="C11" s="80">
        <v>161478</v>
      </c>
      <c r="D11" s="80">
        <v>58256</v>
      </c>
      <c r="E11" s="80">
        <v>44024</v>
      </c>
      <c r="F11" s="80">
        <v>96462</v>
      </c>
      <c r="G11" s="80">
        <v>680</v>
      </c>
      <c r="H11" s="80">
        <v>6080</v>
      </c>
      <c r="I11" s="80">
        <v>0</v>
      </c>
      <c r="J11" s="51">
        <v>101.236951819692</v>
      </c>
    </row>
    <row r="12" spans="1:10" ht="28.5" customHeight="1" x14ac:dyDescent="0.15">
      <c r="A12" s="107" t="s">
        <v>5</v>
      </c>
      <c r="B12" s="82">
        <v>161135</v>
      </c>
      <c r="C12" s="80">
        <v>163156</v>
      </c>
      <c r="D12" s="80">
        <v>58326</v>
      </c>
      <c r="E12" s="80">
        <v>44595</v>
      </c>
      <c r="F12" s="80">
        <v>97999</v>
      </c>
      <c r="G12" s="80">
        <v>700</v>
      </c>
      <c r="H12" s="80">
        <v>6131</v>
      </c>
      <c r="I12" s="80">
        <v>0</v>
      </c>
      <c r="J12" s="51">
        <v>101.25422782139199</v>
      </c>
    </row>
    <row r="13" spans="1:10" ht="28.5" customHeight="1" x14ac:dyDescent="0.15">
      <c r="A13" s="107" t="s">
        <v>24</v>
      </c>
      <c r="B13" s="52">
        <v>162804</v>
      </c>
      <c r="C13" s="50">
        <v>165782</v>
      </c>
      <c r="D13" s="50">
        <v>58976</v>
      </c>
      <c r="E13" s="50">
        <v>45233</v>
      </c>
      <c r="F13" s="50">
        <v>99892</v>
      </c>
      <c r="G13" s="50">
        <v>744</v>
      </c>
      <c r="H13" s="50">
        <v>6170</v>
      </c>
      <c r="I13" s="50">
        <v>0</v>
      </c>
      <c r="J13" s="51">
        <v>101.82919338591189</v>
      </c>
    </row>
    <row r="14" spans="1:10" ht="28.5" customHeight="1" x14ac:dyDescent="0.15">
      <c r="A14" s="107" t="s">
        <v>23</v>
      </c>
      <c r="B14" s="217">
        <v>166574</v>
      </c>
      <c r="C14" s="216">
        <v>163783</v>
      </c>
      <c r="D14" s="216">
        <v>53202</v>
      </c>
      <c r="E14" s="216">
        <v>42245</v>
      </c>
      <c r="F14" s="216">
        <v>100671</v>
      </c>
      <c r="G14" s="216">
        <v>1790</v>
      </c>
      <c r="H14" s="216">
        <v>6224</v>
      </c>
      <c r="I14" s="216">
        <v>1896</v>
      </c>
      <c r="J14" s="415">
        <v>98.3</v>
      </c>
    </row>
    <row r="15" spans="1:10" ht="28.5" customHeight="1" x14ac:dyDescent="0.15">
      <c r="A15" s="103" t="s">
        <v>22</v>
      </c>
      <c r="B15" s="327">
        <v>167089</v>
      </c>
      <c r="C15" s="326">
        <v>167423</v>
      </c>
      <c r="D15" s="326">
        <v>53120</v>
      </c>
      <c r="E15" s="326">
        <v>42024</v>
      </c>
      <c r="F15" s="326">
        <v>104412</v>
      </c>
      <c r="G15" s="326">
        <v>1789</v>
      </c>
      <c r="H15" s="326">
        <v>6254</v>
      </c>
      <c r="I15" s="326">
        <v>1848</v>
      </c>
      <c r="J15" s="414">
        <v>100.2</v>
      </c>
    </row>
    <row r="16" spans="1:10" ht="27.75" customHeight="1" x14ac:dyDescent="0.15">
      <c r="A16" s="325" t="s">
        <v>371</v>
      </c>
      <c r="B16" s="413"/>
      <c r="C16" s="413"/>
      <c r="D16" s="413"/>
      <c r="E16" s="413"/>
      <c r="F16" s="413"/>
      <c r="G16" s="413"/>
      <c r="H16" s="413"/>
      <c r="I16" s="412"/>
      <c r="J16" s="411"/>
    </row>
    <row r="17" spans="1:95" ht="15.75" customHeight="1" x14ac:dyDescent="0.15">
      <c r="A17" s="410" t="s">
        <v>370</v>
      </c>
      <c r="B17" s="410"/>
      <c r="C17" s="410"/>
      <c r="D17" s="410"/>
      <c r="E17" s="410"/>
      <c r="F17" s="410"/>
      <c r="G17" s="410"/>
      <c r="H17" s="410"/>
      <c r="I17" s="410"/>
      <c r="J17" s="410"/>
    </row>
    <row r="18" spans="1:95" s="408" customFormat="1" x14ac:dyDescent="0.15">
      <c r="A18" s="409" t="s">
        <v>369</v>
      </c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</row>
    <row r="19" spans="1:95" ht="15.75" customHeight="1" x14ac:dyDescent="0.15">
      <c r="A19" s="27" t="s">
        <v>368</v>
      </c>
      <c r="I19" s="66"/>
    </row>
    <row r="20" spans="1:95" ht="15.75" customHeight="1" x14ac:dyDescent="0.15">
      <c r="A20" s="27"/>
      <c r="I20" s="66"/>
    </row>
    <row r="21" spans="1:95" s="294" customFormat="1" ht="27.75" customHeight="1" x14ac:dyDescent="0.15">
      <c r="A21" s="246" t="s">
        <v>367</v>
      </c>
      <c r="B21" s="246"/>
      <c r="C21" s="246"/>
      <c r="D21" s="246"/>
    </row>
    <row r="22" spans="1:95" s="294" customFormat="1" x14ac:dyDescent="0.15">
      <c r="A22" s="406" t="s">
        <v>18</v>
      </c>
    </row>
    <row r="23" spans="1:95" s="294" customFormat="1" ht="17.25" customHeight="1" x14ac:dyDescent="0.15">
      <c r="A23" s="407" t="s">
        <v>366</v>
      </c>
      <c r="C23" s="406" t="s">
        <v>18</v>
      </c>
      <c r="D23" s="406"/>
    </row>
    <row r="24" spans="1:95" s="294" customFormat="1" ht="21" customHeight="1" x14ac:dyDescent="0.15">
      <c r="A24" s="291" t="s">
        <v>245</v>
      </c>
      <c r="B24" s="118" t="s">
        <v>16</v>
      </c>
      <c r="C24" s="118" t="s">
        <v>365</v>
      </c>
      <c r="D24" s="405" t="s">
        <v>364</v>
      </c>
      <c r="E24" s="117" t="s">
        <v>363</v>
      </c>
      <c r="F24" s="206" t="s">
        <v>362</v>
      </c>
      <c r="G24" s="206" t="s">
        <v>361</v>
      </c>
      <c r="H24" s="206" t="s">
        <v>360</v>
      </c>
      <c r="I24" s="206" t="s">
        <v>359</v>
      </c>
      <c r="J24" s="206" t="s">
        <v>358</v>
      </c>
      <c r="K24" s="206" t="s">
        <v>357</v>
      </c>
      <c r="L24" s="206" t="s">
        <v>356</v>
      </c>
      <c r="M24" s="206" t="s">
        <v>355</v>
      </c>
      <c r="N24" s="206" t="s">
        <v>354</v>
      </c>
      <c r="O24" s="206" t="s">
        <v>353</v>
      </c>
    </row>
    <row r="25" spans="1:95" s="294" customFormat="1" ht="21" customHeight="1" x14ac:dyDescent="0.15">
      <c r="A25" s="283"/>
      <c r="B25" s="112"/>
      <c r="C25" s="112"/>
      <c r="D25" s="112"/>
      <c r="E25" s="404"/>
      <c r="F25" s="403"/>
      <c r="G25" s="403"/>
      <c r="H25" s="403"/>
      <c r="I25" s="403"/>
      <c r="J25" s="403"/>
      <c r="K25" s="403"/>
      <c r="L25" s="403"/>
      <c r="M25" s="403"/>
      <c r="N25" s="403"/>
      <c r="O25" s="403"/>
    </row>
    <row r="26" spans="1:95" s="294" customFormat="1" ht="27" customHeight="1" x14ac:dyDescent="0.15">
      <c r="A26" s="402" t="s">
        <v>352</v>
      </c>
      <c r="B26" s="321">
        <v>87709</v>
      </c>
      <c r="C26" s="320">
        <v>85887</v>
      </c>
      <c r="D26" s="320">
        <v>1822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320">
        <v>0</v>
      </c>
      <c r="O26" s="320">
        <v>0</v>
      </c>
    </row>
    <row r="27" spans="1:95" s="294" customFormat="1" ht="27" customHeight="1" x14ac:dyDescent="0.15">
      <c r="A27" s="401" t="s">
        <v>351</v>
      </c>
      <c r="B27" s="52">
        <v>111710</v>
      </c>
      <c r="C27" s="50">
        <v>9506</v>
      </c>
      <c r="D27" s="50">
        <v>100757</v>
      </c>
      <c r="E27" s="50">
        <v>1447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</row>
    <row r="28" spans="1:95" s="294" customFormat="1" ht="27" customHeight="1" x14ac:dyDescent="0.15">
      <c r="A28" s="400" t="s">
        <v>350</v>
      </c>
      <c r="B28" s="52">
        <v>121185</v>
      </c>
      <c r="C28" s="50">
        <v>7071</v>
      </c>
      <c r="D28" s="50">
        <v>98249</v>
      </c>
      <c r="E28" s="50">
        <v>3693</v>
      </c>
      <c r="F28" s="50">
        <v>3598</v>
      </c>
      <c r="G28" s="50">
        <v>2668</v>
      </c>
      <c r="H28" s="50">
        <v>4589</v>
      </c>
      <c r="I28" s="50">
        <v>969</v>
      </c>
      <c r="J28" s="50">
        <v>348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</row>
    <row r="29" spans="1:95" s="294" customFormat="1" ht="27" customHeight="1" x14ac:dyDescent="0.15">
      <c r="A29" s="399" t="s">
        <v>23</v>
      </c>
      <c r="B29" s="398">
        <v>131259</v>
      </c>
      <c r="C29" s="397">
        <v>7071</v>
      </c>
      <c r="D29" s="397">
        <v>99629</v>
      </c>
      <c r="E29" s="397">
        <v>3778</v>
      </c>
      <c r="F29" s="397">
        <v>3565</v>
      </c>
      <c r="G29" s="397">
        <v>2706</v>
      </c>
      <c r="H29" s="397">
        <v>4047</v>
      </c>
      <c r="I29" s="397">
        <v>1120</v>
      </c>
      <c r="J29" s="397">
        <v>348</v>
      </c>
      <c r="K29" s="397">
        <v>1111</v>
      </c>
      <c r="L29" s="397">
        <v>1638</v>
      </c>
      <c r="M29" s="397">
        <v>2117</v>
      </c>
      <c r="N29" s="397">
        <v>2247</v>
      </c>
      <c r="O29" s="397">
        <v>1882</v>
      </c>
    </row>
    <row r="30" spans="1:95" s="294" customFormat="1" ht="18.75" customHeight="1" x14ac:dyDescent="0.15">
      <c r="A30" s="306"/>
      <c r="B30" s="396">
        <v>131259</v>
      </c>
      <c r="C30" s="395">
        <v>7071</v>
      </c>
      <c r="D30" s="395">
        <v>99629</v>
      </c>
      <c r="E30" s="395">
        <v>3778</v>
      </c>
      <c r="F30" s="395">
        <v>3565</v>
      </c>
      <c r="G30" s="395">
        <v>2706</v>
      </c>
      <c r="H30" s="395">
        <v>4047</v>
      </c>
      <c r="I30" s="395">
        <v>1120</v>
      </c>
      <c r="J30" s="395">
        <v>348</v>
      </c>
      <c r="K30" s="395">
        <v>1111</v>
      </c>
      <c r="L30" s="395">
        <v>1638</v>
      </c>
      <c r="M30" s="395">
        <v>2117</v>
      </c>
      <c r="N30" s="395">
        <v>2247</v>
      </c>
      <c r="O30" s="395">
        <v>1882</v>
      </c>
    </row>
    <row r="31" spans="1:95" s="294" customFormat="1" ht="27" customHeight="1" x14ac:dyDescent="0.15">
      <c r="A31" s="306" t="s">
        <v>349</v>
      </c>
      <c r="B31" s="394">
        <v>24035</v>
      </c>
      <c r="C31" s="264">
        <v>5994</v>
      </c>
      <c r="D31" s="264">
        <v>14245</v>
      </c>
      <c r="E31" s="264">
        <v>266</v>
      </c>
      <c r="F31" s="264">
        <v>221</v>
      </c>
      <c r="G31" s="264">
        <v>254</v>
      </c>
      <c r="H31" s="264">
        <v>273</v>
      </c>
      <c r="I31" s="264">
        <v>153</v>
      </c>
      <c r="J31" s="264">
        <v>150</v>
      </c>
      <c r="K31" s="264">
        <v>323</v>
      </c>
      <c r="L31" s="264">
        <v>1503</v>
      </c>
      <c r="M31" s="264">
        <v>182</v>
      </c>
      <c r="N31" s="264">
        <v>271</v>
      </c>
      <c r="O31" s="264">
        <v>200</v>
      </c>
    </row>
    <row r="32" spans="1:95" s="294" customFormat="1" ht="27" customHeight="1" x14ac:dyDescent="0.15">
      <c r="A32" s="306" t="s">
        <v>348</v>
      </c>
      <c r="B32" s="394">
        <v>99044</v>
      </c>
      <c r="C32" s="264">
        <v>851</v>
      </c>
      <c r="D32" s="264">
        <v>78035</v>
      </c>
      <c r="E32" s="264">
        <v>3438</v>
      </c>
      <c r="F32" s="264">
        <v>3256</v>
      </c>
      <c r="G32" s="264">
        <v>2396</v>
      </c>
      <c r="H32" s="264">
        <v>3758</v>
      </c>
      <c r="I32" s="264">
        <v>963</v>
      </c>
      <c r="J32" s="264">
        <v>188</v>
      </c>
      <c r="K32" s="264">
        <v>788</v>
      </c>
      <c r="L32" s="264">
        <v>0</v>
      </c>
      <c r="M32" s="264">
        <v>1864</v>
      </c>
      <c r="N32" s="264">
        <v>1893</v>
      </c>
      <c r="O32" s="264">
        <v>1614</v>
      </c>
    </row>
    <row r="33" spans="1:29" s="294" customFormat="1" ht="27" customHeight="1" x14ac:dyDescent="0.15">
      <c r="A33" s="306" t="s">
        <v>347</v>
      </c>
      <c r="B33" s="394">
        <v>759</v>
      </c>
      <c r="C33" s="264" t="s">
        <v>56</v>
      </c>
      <c r="D33" s="264">
        <v>573</v>
      </c>
      <c r="E33" s="264" t="s">
        <v>56</v>
      </c>
      <c r="F33" s="264" t="s">
        <v>56</v>
      </c>
      <c r="G33" s="264">
        <v>0</v>
      </c>
      <c r="H33" s="264" t="s">
        <v>56</v>
      </c>
      <c r="I33" s="264">
        <v>0</v>
      </c>
      <c r="J33" s="264">
        <v>0</v>
      </c>
      <c r="K33" s="264">
        <v>0</v>
      </c>
      <c r="L33" s="264">
        <v>98</v>
      </c>
      <c r="M33" s="264">
        <v>20</v>
      </c>
      <c r="N33" s="264">
        <v>44</v>
      </c>
      <c r="O33" s="264">
        <v>24</v>
      </c>
    </row>
    <row r="34" spans="1:29" s="294" customFormat="1" ht="27" customHeight="1" x14ac:dyDescent="0.15">
      <c r="A34" s="306" t="s">
        <v>346</v>
      </c>
      <c r="B34" s="394">
        <v>6099</v>
      </c>
      <c r="C34" s="264">
        <v>28</v>
      </c>
      <c r="D34" s="264">
        <v>5738</v>
      </c>
      <c r="E34" s="264">
        <v>52</v>
      </c>
      <c r="F34" s="264">
        <v>74</v>
      </c>
      <c r="G34" s="264">
        <v>34</v>
      </c>
      <c r="H34" s="264" t="s">
        <v>56</v>
      </c>
      <c r="I34" s="264" t="s">
        <v>56</v>
      </c>
      <c r="J34" s="264">
        <v>2</v>
      </c>
      <c r="K34" s="264">
        <v>0</v>
      </c>
      <c r="L34" s="264">
        <v>37</v>
      </c>
      <c r="M34" s="264">
        <v>51</v>
      </c>
      <c r="N34" s="264">
        <v>39</v>
      </c>
      <c r="O34" s="264">
        <v>44</v>
      </c>
    </row>
    <row r="35" spans="1:29" s="294" customFormat="1" ht="27" customHeight="1" x14ac:dyDescent="0.15">
      <c r="A35" s="393" t="s">
        <v>345</v>
      </c>
      <c r="B35" s="392">
        <f>SUM(C35:O35)</f>
        <v>1322</v>
      </c>
      <c r="C35" s="249">
        <v>198</v>
      </c>
      <c r="D35" s="249">
        <v>1038</v>
      </c>
      <c r="E35" s="249">
        <v>22</v>
      </c>
      <c r="F35" s="249">
        <v>14</v>
      </c>
      <c r="G35" s="249">
        <v>22</v>
      </c>
      <c r="H35" s="249">
        <v>16</v>
      </c>
      <c r="I35" s="249">
        <v>4</v>
      </c>
      <c r="J35" s="249">
        <v>8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</row>
    <row r="36" spans="1:29" ht="15.75" customHeight="1" x14ac:dyDescent="0.15">
      <c r="A36" s="391" t="s">
        <v>344</v>
      </c>
      <c r="B36" s="294"/>
      <c r="C36" s="294"/>
      <c r="D36" s="294"/>
      <c r="I36" s="66"/>
    </row>
    <row r="37" spans="1:29" ht="15.75" customHeight="1" x14ac:dyDescent="0.15">
      <c r="A37" s="391" t="s">
        <v>343</v>
      </c>
      <c r="B37" s="294"/>
      <c r="C37" s="294"/>
      <c r="D37" s="294"/>
      <c r="I37" s="66"/>
    </row>
    <row r="38" spans="1:29" ht="15.75" customHeight="1" x14ac:dyDescent="0.15">
      <c r="A38" s="391"/>
      <c r="B38" s="294"/>
      <c r="C38" s="294"/>
      <c r="D38" s="294"/>
      <c r="I38" s="66"/>
    </row>
    <row r="39" spans="1:29" s="34" customFormat="1" ht="18.75" x14ac:dyDescent="0.15">
      <c r="A39" s="30" t="s">
        <v>342</v>
      </c>
      <c r="C39" s="99"/>
      <c r="E39" s="350"/>
      <c r="F39" s="350"/>
      <c r="G39" s="350"/>
      <c r="H39" s="99"/>
      <c r="J39" s="99"/>
      <c r="K39" s="29"/>
      <c r="L39" s="350"/>
      <c r="M39" s="350"/>
      <c r="N39" s="350"/>
      <c r="O39" s="99"/>
      <c r="Q39" s="99"/>
      <c r="R39" s="29"/>
      <c r="S39" s="350"/>
      <c r="T39" s="350"/>
      <c r="U39" s="350"/>
      <c r="V39" s="99"/>
      <c r="X39" s="99"/>
      <c r="Y39" s="29"/>
      <c r="Z39" s="350"/>
      <c r="AA39" s="350"/>
      <c r="AB39" s="350"/>
      <c r="AC39" s="99"/>
    </row>
    <row r="40" spans="1:29" s="34" customFormat="1" ht="10.5" customHeight="1" x14ac:dyDescent="0.15">
      <c r="A40" s="99"/>
      <c r="C40" s="99"/>
      <c r="D40" s="390"/>
      <c r="E40" s="99"/>
      <c r="F40" s="99"/>
      <c r="G40" s="99"/>
      <c r="H40" s="99"/>
      <c r="J40" s="99"/>
      <c r="K40" s="390"/>
      <c r="L40" s="99"/>
      <c r="M40" s="99"/>
      <c r="N40" s="99"/>
      <c r="O40" s="99"/>
      <c r="Q40" s="99"/>
      <c r="R40" s="390"/>
      <c r="S40" s="99"/>
      <c r="T40" s="99"/>
      <c r="U40" s="99"/>
      <c r="V40" s="99"/>
      <c r="X40" s="99"/>
      <c r="Y40" s="390"/>
      <c r="Z40" s="99"/>
      <c r="AA40" s="99"/>
      <c r="AB40" s="99"/>
      <c r="AC40" s="99"/>
    </row>
    <row r="41" spans="1:29" s="325" customFormat="1" ht="17.25" customHeight="1" x14ac:dyDescent="0.15">
      <c r="A41" s="27" t="s">
        <v>341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s="325" customFormat="1" ht="21.75" customHeight="1" x14ac:dyDescent="0.15">
      <c r="A42" s="115" t="s">
        <v>17</v>
      </c>
      <c r="B42" s="335" t="s">
        <v>340</v>
      </c>
      <c r="C42" s="114"/>
      <c r="D42" s="114"/>
      <c r="E42" s="114"/>
      <c r="F42" s="114"/>
      <c r="G42" s="114"/>
      <c r="H42" s="114"/>
      <c r="I42" s="335" t="s">
        <v>339</v>
      </c>
      <c r="J42" s="114"/>
      <c r="K42" s="114"/>
      <c r="L42" s="114"/>
      <c r="M42" s="114"/>
      <c r="N42" s="114"/>
      <c r="O42" s="114"/>
      <c r="P42" s="335" t="s">
        <v>338</v>
      </c>
      <c r="Q42" s="114"/>
      <c r="R42" s="114"/>
      <c r="S42" s="114"/>
      <c r="T42" s="114"/>
      <c r="U42" s="114"/>
      <c r="V42" s="114"/>
      <c r="W42" s="118" t="s">
        <v>337</v>
      </c>
      <c r="X42" s="114"/>
      <c r="Y42" s="114"/>
      <c r="Z42" s="114"/>
      <c r="AA42" s="114"/>
      <c r="AB42" s="114"/>
      <c r="AC42" s="116"/>
    </row>
    <row r="43" spans="1:29" s="325" customFormat="1" ht="17.25" customHeight="1" x14ac:dyDescent="0.15">
      <c r="A43" s="115"/>
      <c r="B43" s="389"/>
      <c r="C43" s="111" t="s">
        <v>336</v>
      </c>
      <c r="D43" s="111" t="s">
        <v>335</v>
      </c>
      <c r="E43" s="111" t="s">
        <v>334</v>
      </c>
      <c r="F43" s="111" t="s">
        <v>333</v>
      </c>
      <c r="G43" s="111" t="s">
        <v>332</v>
      </c>
      <c r="H43" s="111" t="s">
        <v>331</v>
      </c>
      <c r="I43" s="389"/>
      <c r="J43" s="111" t="s">
        <v>336</v>
      </c>
      <c r="K43" s="111" t="s">
        <v>335</v>
      </c>
      <c r="L43" s="111" t="s">
        <v>334</v>
      </c>
      <c r="M43" s="111" t="s">
        <v>333</v>
      </c>
      <c r="N43" s="111" t="s">
        <v>332</v>
      </c>
      <c r="O43" s="111" t="s">
        <v>331</v>
      </c>
      <c r="P43" s="389"/>
      <c r="Q43" s="111" t="s">
        <v>336</v>
      </c>
      <c r="R43" s="111" t="s">
        <v>335</v>
      </c>
      <c r="S43" s="111" t="s">
        <v>334</v>
      </c>
      <c r="T43" s="111" t="s">
        <v>333</v>
      </c>
      <c r="U43" s="111" t="s">
        <v>332</v>
      </c>
      <c r="V43" s="111" t="s">
        <v>331</v>
      </c>
      <c r="W43" s="389"/>
      <c r="X43" s="111" t="s">
        <v>336</v>
      </c>
      <c r="Y43" s="111" t="s">
        <v>335</v>
      </c>
      <c r="Z43" s="111" t="s">
        <v>334</v>
      </c>
      <c r="AA43" s="111" t="s">
        <v>333</v>
      </c>
      <c r="AB43" s="111" t="s">
        <v>332</v>
      </c>
      <c r="AC43" s="110" t="s">
        <v>331</v>
      </c>
    </row>
    <row r="44" spans="1:29" s="381" customFormat="1" ht="17.25" customHeight="1" x14ac:dyDescent="0.15">
      <c r="A44" s="388" t="s">
        <v>330</v>
      </c>
      <c r="B44" s="387">
        <v>1038</v>
      </c>
      <c r="C44" s="386">
        <v>542</v>
      </c>
      <c r="D44" s="386">
        <v>424</v>
      </c>
      <c r="E44" s="386">
        <v>53</v>
      </c>
      <c r="F44" s="386">
        <v>15</v>
      </c>
      <c r="G44" s="386">
        <v>4</v>
      </c>
      <c r="H44" s="386">
        <v>0</v>
      </c>
      <c r="I44" s="386">
        <v>628</v>
      </c>
      <c r="J44" s="386">
        <v>352</v>
      </c>
      <c r="K44" s="386">
        <v>273</v>
      </c>
      <c r="L44" s="386">
        <v>0</v>
      </c>
      <c r="M44" s="386">
        <v>3</v>
      </c>
      <c r="N44" s="386">
        <v>0</v>
      </c>
      <c r="O44" s="386">
        <v>0</v>
      </c>
      <c r="P44" s="386">
        <v>235</v>
      </c>
      <c r="Q44" s="386">
        <v>79</v>
      </c>
      <c r="R44" s="386">
        <v>123</v>
      </c>
      <c r="S44" s="386">
        <v>25</v>
      </c>
      <c r="T44" s="386">
        <v>6</v>
      </c>
      <c r="U44" s="386">
        <v>2</v>
      </c>
      <c r="V44" s="386">
        <v>0</v>
      </c>
      <c r="W44" s="386">
        <v>175</v>
      </c>
      <c r="X44" s="386">
        <v>111</v>
      </c>
      <c r="Y44" s="386">
        <v>28</v>
      </c>
      <c r="Z44" s="386">
        <v>28</v>
      </c>
      <c r="AA44" s="386">
        <v>6</v>
      </c>
      <c r="AB44" s="386">
        <v>2</v>
      </c>
      <c r="AC44" s="386">
        <v>0</v>
      </c>
    </row>
    <row r="45" spans="1:29" s="381" customFormat="1" ht="17.25" customHeight="1" x14ac:dyDescent="0.15">
      <c r="A45" s="385" t="s">
        <v>324</v>
      </c>
      <c r="B45" s="384">
        <v>442498</v>
      </c>
      <c r="C45" s="383">
        <v>230179</v>
      </c>
      <c r="D45" s="383">
        <v>146671</v>
      </c>
      <c r="E45" s="383">
        <v>4861</v>
      </c>
      <c r="F45" s="383">
        <v>60725</v>
      </c>
      <c r="G45" s="383">
        <v>62</v>
      </c>
      <c r="H45" s="383">
        <v>0</v>
      </c>
      <c r="I45" s="383">
        <v>280699</v>
      </c>
      <c r="J45" s="383">
        <v>156154</v>
      </c>
      <c r="K45" s="383">
        <v>119838</v>
      </c>
      <c r="L45" s="383">
        <v>0</v>
      </c>
      <c r="M45" s="383">
        <v>4707</v>
      </c>
      <c r="N45" s="383">
        <v>0</v>
      </c>
      <c r="O45" s="383">
        <v>0</v>
      </c>
      <c r="P45" s="383">
        <v>99324</v>
      </c>
      <c r="Q45" s="383">
        <v>37773</v>
      </c>
      <c r="R45" s="383">
        <v>17193</v>
      </c>
      <c r="S45" s="383">
        <v>2056</v>
      </c>
      <c r="T45" s="383">
        <v>42315</v>
      </c>
      <c r="U45" s="383">
        <v>-13</v>
      </c>
      <c r="V45" s="383">
        <v>0</v>
      </c>
      <c r="W45" s="383">
        <v>62475</v>
      </c>
      <c r="X45" s="383">
        <v>36252</v>
      </c>
      <c r="Y45" s="383">
        <v>9640</v>
      </c>
      <c r="Z45" s="383">
        <v>2805</v>
      </c>
      <c r="AA45" s="383">
        <v>13703</v>
      </c>
      <c r="AB45" s="383">
        <v>75</v>
      </c>
      <c r="AC45" s="383">
        <v>0</v>
      </c>
    </row>
    <row r="46" spans="1:29" s="381" customFormat="1" ht="17.25" customHeight="1" x14ac:dyDescent="0.15">
      <c r="A46" s="385" t="s">
        <v>329</v>
      </c>
      <c r="B46" s="384">
        <v>883</v>
      </c>
      <c r="C46" s="383">
        <v>385</v>
      </c>
      <c r="D46" s="383">
        <v>433</v>
      </c>
      <c r="E46" s="383">
        <v>44</v>
      </c>
      <c r="F46" s="383">
        <v>8</v>
      </c>
      <c r="G46" s="383">
        <v>12</v>
      </c>
      <c r="H46" s="383">
        <v>1</v>
      </c>
      <c r="I46" s="383">
        <v>496</v>
      </c>
      <c r="J46" s="383">
        <v>222</v>
      </c>
      <c r="K46" s="383">
        <v>267</v>
      </c>
      <c r="L46" s="383">
        <v>1</v>
      </c>
      <c r="M46" s="383">
        <v>2</v>
      </c>
      <c r="N46" s="383">
        <v>3</v>
      </c>
      <c r="O46" s="383">
        <v>1</v>
      </c>
      <c r="P46" s="383">
        <v>241</v>
      </c>
      <c r="Q46" s="383">
        <v>79</v>
      </c>
      <c r="R46" s="383">
        <v>134</v>
      </c>
      <c r="S46" s="383">
        <v>22</v>
      </c>
      <c r="T46" s="383">
        <v>3</v>
      </c>
      <c r="U46" s="383">
        <v>3</v>
      </c>
      <c r="V46" s="383">
        <v>0</v>
      </c>
      <c r="W46" s="383">
        <v>146</v>
      </c>
      <c r="X46" s="383">
        <v>84</v>
      </c>
      <c r="Y46" s="383">
        <v>32</v>
      </c>
      <c r="Z46" s="383">
        <v>21</v>
      </c>
      <c r="AA46" s="383">
        <v>3</v>
      </c>
      <c r="AB46" s="383">
        <v>6</v>
      </c>
      <c r="AC46" s="383">
        <v>0</v>
      </c>
    </row>
    <row r="47" spans="1:29" s="381" customFormat="1" ht="17.25" customHeight="1" x14ac:dyDescent="0.15">
      <c r="A47" s="385" t="s">
        <v>324</v>
      </c>
      <c r="B47" s="384">
        <v>801669</v>
      </c>
      <c r="C47" s="383">
        <v>649590</v>
      </c>
      <c r="D47" s="383">
        <v>131155</v>
      </c>
      <c r="E47" s="383">
        <v>3382</v>
      </c>
      <c r="F47" s="383">
        <v>16705</v>
      </c>
      <c r="G47" s="383">
        <v>825</v>
      </c>
      <c r="H47" s="383">
        <v>12</v>
      </c>
      <c r="I47" s="383">
        <v>247507</v>
      </c>
      <c r="J47" s="383">
        <v>141304</v>
      </c>
      <c r="K47" s="383">
        <v>94687</v>
      </c>
      <c r="L47" s="383">
        <v>167</v>
      </c>
      <c r="M47" s="383">
        <v>10857</v>
      </c>
      <c r="N47" s="383">
        <v>480</v>
      </c>
      <c r="O47" s="383">
        <v>12</v>
      </c>
      <c r="P47" s="383">
        <v>41498</v>
      </c>
      <c r="Q47" s="383">
        <v>16392</v>
      </c>
      <c r="R47" s="383">
        <v>22958</v>
      </c>
      <c r="S47" s="383">
        <v>629</v>
      </c>
      <c r="T47" s="383">
        <v>1471</v>
      </c>
      <c r="U47" s="383">
        <v>48</v>
      </c>
      <c r="V47" s="383">
        <v>0</v>
      </c>
      <c r="W47" s="383">
        <v>512664</v>
      </c>
      <c r="X47" s="383">
        <v>491894</v>
      </c>
      <c r="Y47" s="383">
        <v>13510</v>
      </c>
      <c r="Z47" s="383">
        <v>2586</v>
      </c>
      <c r="AA47" s="383">
        <v>4377</v>
      </c>
      <c r="AB47" s="383">
        <v>297</v>
      </c>
      <c r="AC47" s="383">
        <v>0</v>
      </c>
    </row>
    <row r="48" spans="1:29" s="381" customFormat="1" ht="17.25" customHeight="1" x14ac:dyDescent="0.15">
      <c r="A48" s="385" t="s">
        <v>328</v>
      </c>
      <c r="B48" s="384">
        <v>966</v>
      </c>
      <c r="C48" s="383">
        <v>472</v>
      </c>
      <c r="D48" s="383">
        <v>414</v>
      </c>
      <c r="E48" s="383">
        <v>45</v>
      </c>
      <c r="F48" s="383">
        <v>12</v>
      </c>
      <c r="G48" s="383">
        <v>14</v>
      </c>
      <c r="H48" s="383">
        <v>9</v>
      </c>
      <c r="I48" s="383">
        <v>585</v>
      </c>
      <c r="J48" s="383">
        <v>305</v>
      </c>
      <c r="K48" s="383">
        <v>272</v>
      </c>
      <c r="L48" s="383">
        <v>1</v>
      </c>
      <c r="M48" s="383">
        <v>2</v>
      </c>
      <c r="N48" s="383">
        <v>5</v>
      </c>
      <c r="O48" s="383">
        <v>0</v>
      </c>
      <c r="P48" s="383">
        <v>224</v>
      </c>
      <c r="Q48" s="383">
        <v>75</v>
      </c>
      <c r="R48" s="383">
        <v>118</v>
      </c>
      <c r="S48" s="383">
        <v>18</v>
      </c>
      <c r="T48" s="383">
        <v>4</v>
      </c>
      <c r="U48" s="383">
        <v>0</v>
      </c>
      <c r="V48" s="383">
        <v>9</v>
      </c>
      <c r="W48" s="383">
        <v>157</v>
      </c>
      <c r="X48" s="383">
        <v>92</v>
      </c>
      <c r="Y48" s="383">
        <v>24</v>
      </c>
      <c r="Z48" s="383">
        <v>26</v>
      </c>
      <c r="AA48" s="383">
        <v>6</v>
      </c>
      <c r="AB48" s="383">
        <v>9</v>
      </c>
      <c r="AC48" s="383">
        <v>0</v>
      </c>
    </row>
    <row r="49" spans="1:33" s="381" customFormat="1" ht="17.25" customHeight="1" x14ac:dyDescent="0.15">
      <c r="A49" s="385" t="s">
        <v>324</v>
      </c>
      <c r="B49" s="384">
        <v>553534</v>
      </c>
      <c r="C49" s="383">
        <v>391034</v>
      </c>
      <c r="D49" s="383">
        <v>136064</v>
      </c>
      <c r="E49" s="383">
        <v>2731</v>
      </c>
      <c r="F49" s="383">
        <v>22799</v>
      </c>
      <c r="G49" s="383">
        <v>826</v>
      </c>
      <c r="H49" s="383">
        <v>80</v>
      </c>
      <c r="I49" s="383">
        <v>462788</v>
      </c>
      <c r="J49" s="383">
        <v>342229</v>
      </c>
      <c r="K49" s="383">
        <v>103497</v>
      </c>
      <c r="L49" s="383">
        <v>100</v>
      </c>
      <c r="M49" s="383">
        <v>16657</v>
      </c>
      <c r="N49" s="383">
        <v>305</v>
      </c>
      <c r="O49" s="383">
        <v>0</v>
      </c>
      <c r="P49" s="383">
        <v>39298</v>
      </c>
      <c r="Q49" s="383">
        <v>15702</v>
      </c>
      <c r="R49" s="383">
        <v>23176</v>
      </c>
      <c r="S49" s="383">
        <v>238</v>
      </c>
      <c r="T49" s="383">
        <v>56</v>
      </c>
      <c r="U49" s="383">
        <v>46</v>
      </c>
      <c r="V49" s="383">
        <v>80</v>
      </c>
      <c r="W49" s="383">
        <v>51448</v>
      </c>
      <c r="X49" s="383">
        <v>33103</v>
      </c>
      <c r="Y49" s="383">
        <v>9391</v>
      </c>
      <c r="Z49" s="383">
        <v>2393</v>
      </c>
      <c r="AA49" s="383">
        <v>6086</v>
      </c>
      <c r="AB49" s="383">
        <v>475</v>
      </c>
      <c r="AC49" s="383">
        <v>0</v>
      </c>
    </row>
    <row r="50" spans="1:33" s="381" customFormat="1" ht="17.25" customHeight="1" x14ac:dyDescent="0.15">
      <c r="A50" s="379" t="s">
        <v>327</v>
      </c>
      <c r="B50" s="52">
        <v>969</v>
      </c>
      <c r="C50" s="50">
        <v>508</v>
      </c>
      <c r="D50" s="50">
        <v>375</v>
      </c>
      <c r="E50" s="50">
        <v>62</v>
      </c>
      <c r="F50" s="50">
        <v>9</v>
      </c>
      <c r="G50" s="50">
        <v>13</v>
      </c>
      <c r="H50" s="50">
        <v>2</v>
      </c>
      <c r="I50" s="50">
        <f>I53+I56+I58+I60+I62+I64+I66</f>
        <v>369096</v>
      </c>
      <c r="J50" s="50">
        <f>J53+J56+J58+J60+J62+J64+J66</f>
        <v>265475</v>
      </c>
      <c r="K50" s="50">
        <f>K53+K56+K58+K60+K62+K64+K66</f>
        <v>89407</v>
      </c>
      <c r="L50" s="50">
        <f>L53+L56+L58+L60+L62+L64+L66</f>
        <v>651</v>
      </c>
      <c r="M50" s="50">
        <f>M53+M56+M58+M60+M62+M64+M66</f>
        <v>12108</v>
      </c>
      <c r="N50" s="50">
        <f>N53+N56+N58+N60+N62+N64+N66</f>
        <v>1188</v>
      </c>
      <c r="O50" s="50">
        <f>O53+O56+O58+O60+O62+O64+O66</f>
        <v>266</v>
      </c>
      <c r="P50" s="50">
        <f>P53+P56+P58+P60+P62+P64+P66</f>
        <v>182156</v>
      </c>
      <c r="Q50" s="50">
        <f>Q53+Q56+Q58+Q60+Q62+Q64+Q66</f>
        <v>69853</v>
      </c>
      <c r="R50" s="50">
        <f>R53+R56+R58+R60+R62+R64+R66</f>
        <v>31404</v>
      </c>
      <c r="S50" s="50">
        <f>S53+S56+S58+S60+S62+S64+S66</f>
        <v>-246</v>
      </c>
      <c r="T50" s="50">
        <f>T53+T56+T58+T60+T62+T64+T66</f>
        <v>81153</v>
      </c>
      <c r="U50" s="50">
        <f>U53+U56+U58+U60+U62+U64+U66</f>
        <v>-46</v>
      </c>
      <c r="V50" s="50">
        <f>V53+V56+V58+V60+V62+V64+V66</f>
        <v>39</v>
      </c>
      <c r="W50" s="50">
        <f>W53+W56+W58+W60+W62+W64+W66</f>
        <v>38755</v>
      </c>
      <c r="X50" s="50">
        <f>X53+X56+X58+X60+X62+X64+X66</f>
        <v>28021</v>
      </c>
      <c r="Y50" s="50">
        <f>Y53+Y56+Y58+Y60+Y62+Y64+Y66</f>
        <v>6895</v>
      </c>
      <c r="Z50" s="50">
        <f>Z53+Z56+Z58+Z60+Z62+Z64+Z66</f>
        <v>2475</v>
      </c>
      <c r="AA50" s="50">
        <f>AA53+AA56+AA58+AA60+AA62+AA64+AA66</f>
        <v>1112</v>
      </c>
      <c r="AB50" s="50">
        <f>AB53+AB56+AB58+AB60+AB62+AB64+AB66</f>
        <v>252</v>
      </c>
      <c r="AC50" s="50">
        <f>AC53+AC56+AC58+AC60+AC62+AC64+AC66</f>
        <v>0</v>
      </c>
      <c r="AD50" s="382"/>
      <c r="AE50" s="382"/>
      <c r="AF50" s="382"/>
      <c r="AG50" s="382"/>
    </row>
    <row r="51" spans="1:33" s="381" customFormat="1" ht="17.25" customHeight="1" x14ac:dyDescent="0.15">
      <c r="A51" s="379" t="s">
        <v>324</v>
      </c>
      <c r="B51" s="52">
        <v>466790</v>
      </c>
      <c r="C51" s="50">
        <v>310622</v>
      </c>
      <c r="D51" s="50">
        <v>110867</v>
      </c>
      <c r="E51" s="50">
        <v>3706</v>
      </c>
      <c r="F51" s="50">
        <v>20453</v>
      </c>
      <c r="G51" s="50">
        <v>898</v>
      </c>
      <c r="H51" s="50">
        <v>244</v>
      </c>
      <c r="I51" s="50">
        <f>I55+I57+I59+I61+I63+I65+I67</f>
        <v>3447567</v>
      </c>
      <c r="J51" s="50">
        <f>J55+J57+J59+J61+J63+J65+J67</f>
        <v>3210324</v>
      </c>
      <c r="K51" s="50">
        <f>K55+K57+K59+K61+K63+K65+K67</f>
        <v>183339</v>
      </c>
      <c r="L51" s="50">
        <f>L55+L57+L59+L61+L63+L65+L67</f>
        <v>852</v>
      </c>
      <c r="M51" s="50">
        <f>M55+M57+M59+M61+M63+M65+M67</f>
        <v>49708</v>
      </c>
      <c r="N51" s="50">
        <f>N55+N57+N59+N61+N63+N65+N67</f>
        <v>2845</v>
      </c>
      <c r="O51" s="50">
        <f>O55+O57+O59+O61+O63+O65+O67</f>
        <v>0</v>
      </c>
      <c r="P51" s="50">
        <f>P55+P57+P59+P61+P63+P65+P67</f>
        <v>292509</v>
      </c>
      <c r="Q51" s="50">
        <f>Q55+Q57+Q59+Q61+Q63+Q65+Q67</f>
        <v>79820</v>
      </c>
      <c r="R51" s="50">
        <f>R55+R57+R59+R61+R63+R65+R67</f>
        <v>62675</v>
      </c>
      <c r="S51" s="50">
        <f>S55+S57+S59+S61+S63+S65+S67</f>
        <v>1630</v>
      </c>
      <c r="T51" s="50">
        <f>T55+T57+T59+T61+T63+T65+T67</f>
        <v>148583</v>
      </c>
      <c r="U51" s="50">
        <f>U55+U57+U59+U61+U63+U65+U67</f>
        <v>-236</v>
      </c>
      <c r="V51" s="50">
        <f>V55+V57+V59+V61+V63+V65+V67</f>
        <v>36</v>
      </c>
      <c r="W51" s="50">
        <f>W55+W57+W59+W61+W63+W65+W67</f>
        <v>119019</v>
      </c>
      <c r="X51" s="50">
        <f>X55+X57+X59+X61+X63+X65+X67</f>
        <v>61630</v>
      </c>
      <c r="Y51" s="50">
        <f>Y55+Y57+Y59+Y61+Y63+Y65+Y67</f>
        <v>41411</v>
      </c>
      <c r="Z51" s="50">
        <f>Z55+Z57+Z59+Z61+Z63+Z65+Z67</f>
        <v>11962</v>
      </c>
      <c r="AA51" s="50">
        <f>AA55+AA57+AA59+AA61+AA63+AA65+AA67</f>
        <v>3601</v>
      </c>
      <c r="AB51" s="50">
        <f>AB55+AB57+AB59+AB61+AB63+AB65+AB67</f>
        <v>417</v>
      </c>
      <c r="AC51" s="50">
        <v>0</v>
      </c>
      <c r="AD51" s="382"/>
      <c r="AE51" s="382"/>
      <c r="AF51" s="382"/>
      <c r="AG51" s="382"/>
    </row>
    <row r="52" spans="1:33" s="381" customFormat="1" ht="17.25" customHeight="1" x14ac:dyDescent="0.15">
      <c r="A52" s="379" t="s">
        <v>326</v>
      </c>
      <c r="B52" s="217">
        <v>1115</v>
      </c>
      <c r="C52" s="216">
        <v>583</v>
      </c>
      <c r="D52" s="216">
        <v>425</v>
      </c>
      <c r="E52" s="216">
        <v>74</v>
      </c>
      <c r="F52" s="216">
        <v>14</v>
      </c>
      <c r="G52" s="216">
        <v>15</v>
      </c>
      <c r="H52" s="216">
        <v>4</v>
      </c>
      <c r="I52" s="216">
        <v>701</v>
      </c>
      <c r="J52" s="216">
        <v>406</v>
      </c>
      <c r="K52" s="216">
        <v>272</v>
      </c>
      <c r="L52" s="216">
        <v>6</v>
      </c>
      <c r="M52" s="216">
        <v>7</v>
      </c>
      <c r="N52" s="216">
        <v>8</v>
      </c>
      <c r="O52" s="216">
        <v>2</v>
      </c>
      <c r="P52" s="216">
        <v>298</v>
      </c>
      <c r="Q52" s="216">
        <v>113</v>
      </c>
      <c r="R52" s="216">
        <v>131</v>
      </c>
      <c r="S52" s="216">
        <v>44</v>
      </c>
      <c r="T52" s="216">
        <v>6</v>
      </c>
      <c r="U52" s="216">
        <v>2</v>
      </c>
      <c r="V52" s="216">
        <v>2</v>
      </c>
      <c r="W52" s="216">
        <v>116</v>
      </c>
      <c r="X52" s="216">
        <v>64</v>
      </c>
      <c r="Y52" s="216">
        <v>22</v>
      </c>
      <c r="Z52" s="216">
        <v>24</v>
      </c>
      <c r="AA52" s="216">
        <v>1</v>
      </c>
      <c r="AB52" s="216">
        <v>5</v>
      </c>
      <c r="AC52" s="216">
        <v>0</v>
      </c>
      <c r="AD52" s="382"/>
      <c r="AE52" s="382"/>
      <c r="AF52" s="382"/>
      <c r="AG52" s="382"/>
    </row>
    <row r="53" spans="1:33" s="381" customFormat="1" ht="17.25" customHeight="1" x14ac:dyDescent="0.15">
      <c r="A53" s="379" t="s">
        <v>324</v>
      </c>
      <c r="B53" s="217">
        <v>588036</v>
      </c>
      <c r="C53" s="216">
        <v>362149</v>
      </c>
      <c r="D53" s="216">
        <v>127112</v>
      </c>
      <c r="E53" s="216">
        <v>2754</v>
      </c>
      <c r="F53" s="216">
        <v>94352</v>
      </c>
      <c r="G53" s="216">
        <v>1370</v>
      </c>
      <c r="H53" s="216">
        <v>299</v>
      </c>
      <c r="I53" s="216">
        <v>367751</v>
      </c>
      <c r="J53" s="216">
        <v>264534</v>
      </c>
      <c r="K53" s="216">
        <v>89025</v>
      </c>
      <c r="L53" s="216">
        <v>649</v>
      </c>
      <c r="M53" s="216">
        <v>12103</v>
      </c>
      <c r="N53" s="216">
        <v>1174</v>
      </c>
      <c r="O53" s="216">
        <v>266</v>
      </c>
      <c r="P53" s="216">
        <v>181748</v>
      </c>
      <c r="Q53" s="216">
        <v>69694</v>
      </c>
      <c r="R53" s="216">
        <v>31235</v>
      </c>
      <c r="S53" s="216">
        <v>-311</v>
      </c>
      <c r="T53" s="216">
        <v>81148</v>
      </c>
      <c r="U53" s="216">
        <v>-51</v>
      </c>
      <c r="V53" s="216">
        <v>33</v>
      </c>
      <c r="W53" s="216">
        <v>38537</v>
      </c>
      <c r="X53" s="216">
        <v>27921</v>
      </c>
      <c r="Y53" s="216">
        <v>6852</v>
      </c>
      <c r="Z53" s="216">
        <v>2416</v>
      </c>
      <c r="AA53" s="216">
        <v>1101</v>
      </c>
      <c r="AB53" s="216">
        <v>247</v>
      </c>
      <c r="AC53" s="216">
        <v>0</v>
      </c>
      <c r="AD53" s="382"/>
      <c r="AE53" s="382"/>
      <c r="AF53" s="382"/>
      <c r="AG53" s="382"/>
    </row>
    <row r="54" spans="1:33" s="325" customFormat="1" ht="17.25" customHeight="1" x14ac:dyDescent="0.15">
      <c r="A54" s="379" t="s">
        <v>325</v>
      </c>
      <c r="B54" s="375">
        <v>1049</v>
      </c>
      <c r="C54" s="375">
        <v>633</v>
      </c>
      <c r="D54" s="375">
        <v>332</v>
      </c>
      <c r="E54" s="375">
        <v>64</v>
      </c>
      <c r="F54" s="375">
        <v>13</v>
      </c>
      <c r="G54" s="375">
        <v>14</v>
      </c>
      <c r="H54" s="375">
        <v>3</v>
      </c>
      <c r="I54" s="375">
        <v>706</v>
      </c>
      <c r="J54" s="375">
        <v>493</v>
      </c>
      <c r="K54" s="375">
        <v>202</v>
      </c>
      <c r="L54" s="375">
        <v>1</v>
      </c>
      <c r="M54" s="375">
        <v>3</v>
      </c>
      <c r="N54" s="375">
        <v>7</v>
      </c>
      <c r="O54" s="375">
        <v>0</v>
      </c>
      <c r="P54" s="375">
        <f>SUM(Q54:V54)</f>
        <v>224</v>
      </c>
      <c r="Q54" s="375">
        <v>87</v>
      </c>
      <c r="R54" s="375">
        <v>95</v>
      </c>
      <c r="S54" s="375">
        <v>33</v>
      </c>
      <c r="T54" s="375">
        <v>3</v>
      </c>
      <c r="U54" s="375">
        <v>3</v>
      </c>
      <c r="V54" s="375">
        <v>3</v>
      </c>
      <c r="W54" s="375">
        <f>SUM(X54:AC54)</f>
        <v>119</v>
      </c>
      <c r="X54" s="375">
        <v>53</v>
      </c>
      <c r="Y54" s="375">
        <v>25</v>
      </c>
      <c r="Z54" s="375">
        <v>30</v>
      </c>
      <c r="AA54" s="375">
        <v>7</v>
      </c>
      <c r="AB54" s="375">
        <v>4</v>
      </c>
      <c r="AC54" s="375">
        <v>0</v>
      </c>
      <c r="AD54"/>
      <c r="AE54"/>
      <c r="AF54"/>
      <c r="AG54"/>
    </row>
    <row r="55" spans="1:33" s="325" customFormat="1" ht="17.25" customHeight="1" x14ac:dyDescent="0.15">
      <c r="A55" s="380" t="s">
        <v>324</v>
      </c>
      <c r="B55" s="375">
        <v>1330658</v>
      </c>
      <c r="C55" s="375">
        <v>1142478</v>
      </c>
      <c r="D55" s="375">
        <v>101532</v>
      </c>
      <c r="E55" s="375">
        <v>4867</v>
      </c>
      <c r="F55" s="375">
        <v>80729</v>
      </c>
      <c r="G55" s="375">
        <v>1040</v>
      </c>
      <c r="H55" s="375">
        <v>12</v>
      </c>
      <c r="I55" s="375">
        <v>1168024</v>
      </c>
      <c r="J55" s="375">
        <v>1087436</v>
      </c>
      <c r="K55" s="375">
        <v>62565</v>
      </c>
      <c r="L55" s="375">
        <v>339</v>
      </c>
      <c r="M55" s="375">
        <v>16736</v>
      </c>
      <c r="N55" s="375">
        <v>948</v>
      </c>
      <c r="O55" s="375">
        <v>0</v>
      </c>
      <c r="P55" s="375">
        <f>SUM(Q55:V55)</f>
        <v>119367</v>
      </c>
      <c r="Q55" s="375">
        <v>32422</v>
      </c>
      <c r="R55" s="375">
        <v>24000</v>
      </c>
      <c r="S55" s="375">
        <v>512</v>
      </c>
      <c r="T55" s="375">
        <v>62497</v>
      </c>
      <c r="U55" s="375">
        <v>-76</v>
      </c>
      <c r="V55" s="375">
        <v>12</v>
      </c>
      <c r="W55" s="375">
        <v>43267</v>
      </c>
      <c r="X55" s="375">
        <v>22620</v>
      </c>
      <c r="Y55" s="375">
        <v>14967</v>
      </c>
      <c r="Z55" s="375">
        <v>4016</v>
      </c>
      <c r="AA55" s="375">
        <v>1497</v>
      </c>
      <c r="AB55" s="375">
        <v>168</v>
      </c>
      <c r="AC55" s="201">
        <v>0</v>
      </c>
      <c r="AD55"/>
      <c r="AE55"/>
      <c r="AF55"/>
      <c r="AG55"/>
    </row>
    <row r="56" spans="1:33" s="325" customFormat="1" ht="17.25" customHeight="1" x14ac:dyDescent="0.15">
      <c r="A56" s="379"/>
      <c r="B56" s="378">
        <v>1049</v>
      </c>
      <c r="C56" s="378">
        <v>633</v>
      </c>
      <c r="D56" s="378">
        <v>332</v>
      </c>
      <c r="E56" s="378">
        <v>64</v>
      </c>
      <c r="F56" s="378">
        <v>13</v>
      </c>
      <c r="G56" s="378">
        <v>14</v>
      </c>
      <c r="H56" s="378">
        <v>3</v>
      </c>
      <c r="I56" s="378">
        <v>706</v>
      </c>
      <c r="J56" s="378">
        <v>493</v>
      </c>
      <c r="K56" s="378">
        <v>202</v>
      </c>
      <c r="L56" s="378">
        <v>1</v>
      </c>
      <c r="M56" s="378">
        <v>3</v>
      </c>
      <c r="N56" s="378">
        <v>7</v>
      </c>
      <c r="O56" s="378">
        <v>0</v>
      </c>
      <c r="P56" s="378">
        <v>224</v>
      </c>
      <c r="Q56" s="378">
        <v>87</v>
      </c>
      <c r="R56" s="378">
        <v>95</v>
      </c>
      <c r="S56" s="378">
        <v>33</v>
      </c>
      <c r="T56" s="378">
        <v>3</v>
      </c>
      <c r="U56" s="378">
        <v>3</v>
      </c>
      <c r="V56" s="378">
        <v>3</v>
      </c>
      <c r="W56" s="378">
        <v>119</v>
      </c>
      <c r="X56" s="378">
        <v>53</v>
      </c>
      <c r="Y56" s="378">
        <v>25</v>
      </c>
      <c r="Z56" s="378">
        <v>30</v>
      </c>
      <c r="AA56" s="378">
        <v>7</v>
      </c>
      <c r="AB56" s="378">
        <v>4</v>
      </c>
      <c r="AC56" s="378">
        <v>0</v>
      </c>
      <c r="AD56"/>
      <c r="AE56"/>
      <c r="AF56"/>
      <c r="AG56"/>
    </row>
    <row r="57" spans="1:33" s="325" customFormat="1" ht="12" customHeight="1" x14ac:dyDescent="0.15">
      <c r="A57" s="377"/>
      <c r="B57" s="375">
        <v>1330658</v>
      </c>
      <c r="C57" s="375">
        <v>1142478</v>
      </c>
      <c r="D57" s="375">
        <v>101532</v>
      </c>
      <c r="E57" s="375">
        <v>4867</v>
      </c>
      <c r="F57" s="375">
        <v>80729</v>
      </c>
      <c r="G57" s="375">
        <v>1040</v>
      </c>
      <c r="H57" s="375">
        <v>12</v>
      </c>
      <c r="I57" s="375">
        <v>1168024</v>
      </c>
      <c r="J57" s="375">
        <v>1087436</v>
      </c>
      <c r="K57" s="375">
        <v>62565</v>
      </c>
      <c r="L57" s="375">
        <v>339</v>
      </c>
      <c r="M57" s="375">
        <v>16736</v>
      </c>
      <c r="N57" s="375">
        <v>948</v>
      </c>
      <c r="O57" s="375">
        <v>0</v>
      </c>
      <c r="P57" s="375">
        <v>119367</v>
      </c>
      <c r="Q57" s="375">
        <v>32422</v>
      </c>
      <c r="R57" s="375">
        <v>24000</v>
      </c>
      <c r="S57" s="375">
        <v>512</v>
      </c>
      <c r="T57" s="375">
        <v>62497</v>
      </c>
      <c r="U57" s="375">
        <v>-76</v>
      </c>
      <c r="V57" s="375">
        <v>12</v>
      </c>
      <c r="W57" s="375">
        <v>43267</v>
      </c>
      <c r="X57" s="375">
        <v>22620</v>
      </c>
      <c r="Y57" s="375">
        <v>14967</v>
      </c>
      <c r="Z57" s="375">
        <v>4016</v>
      </c>
      <c r="AA57" s="375">
        <v>1497</v>
      </c>
      <c r="AB57" s="375">
        <v>168</v>
      </c>
      <c r="AC57" s="375">
        <v>0</v>
      </c>
      <c r="AD57"/>
      <c r="AE57"/>
      <c r="AF57"/>
      <c r="AG57"/>
    </row>
    <row r="58" spans="1:33" s="325" customFormat="1" ht="18" customHeight="1" x14ac:dyDescent="0.15">
      <c r="A58" s="376" t="s">
        <v>323</v>
      </c>
      <c r="B58" s="375">
        <v>475</v>
      </c>
      <c r="C58" s="375">
        <v>417</v>
      </c>
      <c r="D58" s="375">
        <v>20</v>
      </c>
      <c r="E58" s="375">
        <v>30</v>
      </c>
      <c r="F58" s="375">
        <v>0</v>
      </c>
      <c r="G58" s="375">
        <v>8</v>
      </c>
      <c r="H58" s="375">
        <v>0</v>
      </c>
      <c r="I58" s="375">
        <v>413</v>
      </c>
      <c r="J58" s="375">
        <v>396</v>
      </c>
      <c r="K58" s="375">
        <v>11</v>
      </c>
      <c r="L58" s="375">
        <v>0</v>
      </c>
      <c r="M58" s="375">
        <v>0</v>
      </c>
      <c r="N58" s="375">
        <v>6</v>
      </c>
      <c r="O58" s="375">
        <v>0</v>
      </c>
      <c r="P58" s="375">
        <v>44</v>
      </c>
      <c r="Q58" s="375">
        <v>15</v>
      </c>
      <c r="R58" s="375">
        <v>6</v>
      </c>
      <c r="S58" s="375">
        <v>22</v>
      </c>
      <c r="T58" s="375">
        <v>0</v>
      </c>
      <c r="U58" s="375">
        <v>1</v>
      </c>
      <c r="V58" s="375">
        <v>0</v>
      </c>
      <c r="W58" s="375">
        <v>18</v>
      </c>
      <c r="X58" s="375">
        <v>6</v>
      </c>
      <c r="Y58" s="375">
        <v>3</v>
      </c>
      <c r="Z58" s="375">
        <v>8</v>
      </c>
      <c r="AA58" s="375">
        <v>0</v>
      </c>
      <c r="AB58" s="375">
        <v>1</v>
      </c>
      <c r="AC58" s="375">
        <v>0</v>
      </c>
      <c r="AD58"/>
      <c r="AE58"/>
      <c r="AF58"/>
      <c r="AG58"/>
    </row>
    <row r="59" spans="1:33" s="325" customFormat="1" ht="18" customHeight="1" x14ac:dyDescent="0.15">
      <c r="A59" s="376" t="s">
        <v>314</v>
      </c>
      <c r="B59" s="375">
        <v>974033</v>
      </c>
      <c r="C59" s="375">
        <v>969984</v>
      </c>
      <c r="D59" s="375">
        <v>2077</v>
      </c>
      <c r="E59" s="375">
        <v>985</v>
      </c>
      <c r="F59" s="375">
        <v>0</v>
      </c>
      <c r="G59" s="375">
        <v>987</v>
      </c>
      <c r="H59" s="375">
        <v>0</v>
      </c>
      <c r="I59" s="375">
        <v>970360</v>
      </c>
      <c r="J59" s="375">
        <v>967821</v>
      </c>
      <c r="K59" s="375">
        <v>1506</v>
      </c>
      <c r="L59" s="375">
        <v>124</v>
      </c>
      <c r="M59" s="375">
        <v>0</v>
      </c>
      <c r="N59" s="375">
        <v>909</v>
      </c>
      <c r="O59" s="375">
        <v>0</v>
      </c>
      <c r="P59" s="375">
        <v>1809</v>
      </c>
      <c r="Q59" s="375">
        <v>1528</v>
      </c>
      <c r="R59" s="375">
        <v>265</v>
      </c>
      <c r="S59" s="375">
        <v>18</v>
      </c>
      <c r="T59" s="375">
        <v>0</v>
      </c>
      <c r="U59" s="375">
        <v>-2</v>
      </c>
      <c r="V59" s="375">
        <v>0</v>
      </c>
      <c r="W59" s="375">
        <v>1864</v>
      </c>
      <c r="X59" s="375">
        <v>634</v>
      </c>
      <c r="Y59" s="375">
        <v>306</v>
      </c>
      <c r="Z59" s="375">
        <v>843</v>
      </c>
      <c r="AA59" s="375">
        <v>0</v>
      </c>
      <c r="AB59" s="375">
        <v>81</v>
      </c>
      <c r="AC59" s="375">
        <v>0</v>
      </c>
      <c r="AD59"/>
      <c r="AE59"/>
      <c r="AF59"/>
      <c r="AG59"/>
    </row>
    <row r="60" spans="1:33" s="325" customFormat="1" ht="18" customHeight="1" x14ac:dyDescent="0.15">
      <c r="A60" s="376" t="s">
        <v>322</v>
      </c>
      <c r="B60" s="375">
        <v>367</v>
      </c>
      <c r="C60" s="375">
        <v>142</v>
      </c>
      <c r="D60" s="375">
        <v>186</v>
      </c>
      <c r="E60" s="375">
        <v>30</v>
      </c>
      <c r="F60" s="375">
        <v>6</v>
      </c>
      <c r="G60" s="375">
        <v>1</v>
      </c>
      <c r="H60" s="375">
        <v>2</v>
      </c>
      <c r="I60" s="375">
        <v>183</v>
      </c>
      <c r="J60" s="375">
        <v>50</v>
      </c>
      <c r="K60" s="375">
        <v>130</v>
      </c>
      <c r="L60" s="375">
        <v>1</v>
      </c>
      <c r="M60" s="375">
        <v>1</v>
      </c>
      <c r="N60" s="375">
        <v>1</v>
      </c>
      <c r="O60" s="375">
        <v>0</v>
      </c>
      <c r="P60" s="375">
        <v>106</v>
      </c>
      <c r="Q60" s="375">
        <v>54</v>
      </c>
      <c r="R60" s="375">
        <v>41</v>
      </c>
      <c r="S60" s="375">
        <v>8</v>
      </c>
      <c r="T60" s="375">
        <v>1</v>
      </c>
      <c r="U60" s="375">
        <v>0</v>
      </c>
      <c r="V60" s="375">
        <v>2</v>
      </c>
      <c r="W60" s="375">
        <v>78</v>
      </c>
      <c r="X60" s="375">
        <v>38</v>
      </c>
      <c r="Y60" s="375">
        <v>15</v>
      </c>
      <c r="Z60" s="375">
        <v>21</v>
      </c>
      <c r="AA60" s="375">
        <v>4</v>
      </c>
      <c r="AB60" s="375">
        <v>0</v>
      </c>
      <c r="AC60" s="375">
        <v>0</v>
      </c>
      <c r="AD60"/>
      <c r="AE60"/>
      <c r="AF60"/>
      <c r="AG60"/>
    </row>
    <row r="61" spans="1:33" s="325" customFormat="1" ht="18" customHeight="1" x14ac:dyDescent="0.15">
      <c r="A61" s="376" t="s">
        <v>321</v>
      </c>
      <c r="B61" s="375">
        <v>186504</v>
      </c>
      <c r="C61" s="375">
        <v>94722</v>
      </c>
      <c r="D61" s="375">
        <v>59593</v>
      </c>
      <c r="E61" s="375">
        <v>2806</v>
      </c>
      <c r="F61" s="375">
        <v>29332</v>
      </c>
      <c r="G61" s="375">
        <v>40</v>
      </c>
      <c r="H61" s="375">
        <v>11</v>
      </c>
      <c r="I61" s="375">
        <v>110221</v>
      </c>
      <c r="J61" s="375">
        <v>67267</v>
      </c>
      <c r="K61" s="375">
        <v>37728</v>
      </c>
      <c r="L61" s="375">
        <v>50</v>
      </c>
      <c r="M61" s="375">
        <v>5136</v>
      </c>
      <c r="N61" s="375">
        <v>40</v>
      </c>
      <c r="O61" s="375">
        <v>0</v>
      </c>
      <c r="P61" s="375">
        <v>46525</v>
      </c>
      <c r="Q61" s="375">
        <v>12270</v>
      </c>
      <c r="R61" s="375">
        <v>10694</v>
      </c>
      <c r="S61" s="375">
        <v>-39</v>
      </c>
      <c r="T61" s="375">
        <v>23589</v>
      </c>
      <c r="U61" s="375">
        <v>0</v>
      </c>
      <c r="V61" s="375">
        <v>11</v>
      </c>
      <c r="W61" s="375">
        <v>29758</v>
      </c>
      <c r="X61" s="375">
        <v>15185</v>
      </c>
      <c r="Y61" s="375">
        <v>11171</v>
      </c>
      <c r="Z61" s="375">
        <v>2795</v>
      </c>
      <c r="AA61" s="375">
        <v>607</v>
      </c>
      <c r="AB61" s="375">
        <v>0</v>
      </c>
      <c r="AC61" s="375">
        <v>0</v>
      </c>
      <c r="AD61"/>
      <c r="AE61"/>
      <c r="AF61"/>
      <c r="AG61"/>
    </row>
    <row r="62" spans="1:33" s="325" customFormat="1" ht="18" customHeight="1" x14ac:dyDescent="0.15">
      <c r="A62" s="376" t="s">
        <v>320</v>
      </c>
      <c r="B62" s="375">
        <v>2</v>
      </c>
      <c r="C62" s="375">
        <v>0</v>
      </c>
      <c r="D62" s="375">
        <v>2</v>
      </c>
      <c r="E62" s="375">
        <v>0</v>
      </c>
      <c r="F62" s="375">
        <v>0</v>
      </c>
      <c r="G62" s="375">
        <v>0</v>
      </c>
      <c r="H62" s="375">
        <v>0</v>
      </c>
      <c r="I62" s="375">
        <v>1</v>
      </c>
      <c r="J62" s="375">
        <v>0</v>
      </c>
      <c r="K62" s="375">
        <v>1</v>
      </c>
      <c r="L62" s="375">
        <v>0</v>
      </c>
      <c r="M62" s="375">
        <v>0</v>
      </c>
      <c r="N62" s="375">
        <v>0</v>
      </c>
      <c r="O62" s="375">
        <v>0</v>
      </c>
      <c r="P62" s="375">
        <v>1</v>
      </c>
      <c r="Q62" s="375">
        <v>0</v>
      </c>
      <c r="R62" s="375">
        <v>1</v>
      </c>
      <c r="S62" s="375">
        <v>0</v>
      </c>
      <c r="T62" s="375">
        <v>0</v>
      </c>
      <c r="U62" s="375">
        <v>0</v>
      </c>
      <c r="V62" s="375">
        <v>0</v>
      </c>
      <c r="W62" s="375">
        <v>0</v>
      </c>
      <c r="X62" s="375">
        <v>0</v>
      </c>
      <c r="Y62" s="375">
        <v>0</v>
      </c>
      <c r="Z62" s="375">
        <v>0</v>
      </c>
      <c r="AA62" s="375">
        <v>0</v>
      </c>
      <c r="AB62" s="375">
        <v>0</v>
      </c>
      <c r="AC62" s="375">
        <v>0</v>
      </c>
      <c r="AD62"/>
      <c r="AE62"/>
      <c r="AF62"/>
      <c r="AG62"/>
    </row>
    <row r="63" spans="1:33" s="325" customFormat="1" ht="18" customHeight="1" x14ac:dyDescent="0.15">
      <c r="A63" s="376" t="s">
        <v>314</v>
      </c>
      <c r="B63" s="375">
        <v>1116</v>
      </c>
      <c r="C63" s="375">
        <v>0</v>
      </c>
      <c r="D63" s="375">
        <v>1116</v>
      </c>
      <c r="E63" s="375">
        <v>0</v>
      </c>
      <c r="F63" s="375">
        <v>0</v>
      </c>
      <c r="G63" s="375">
        <v>0</v>
      </c>
      <c r="H63" s="375">
        <v>0</v>
      </c>
      <c r="I63" s="375">
        <v>1111</v>
      </c>
      <c r="J63" s="375">
        <v>0</v>
      </c>
      <c r="K63" s="375">
        <v>1111</v>
      </c>
      <c r="L63" s="375">
        <v>0</v>
      </c>
      <c r="M63" s="375">
        <v>0</v>
      </c>
      <c r="N63" s="375">
        <v>0</v>
      </c>
      <c r="O63" s="375">
        <v>0</v>
      </c>
      <c r="P63" s="375">
        <v>5</v>
      </c>
      <c r="Q63" s="375">
        <v>0</v>
      </c>
      <c r="R63" s="375">
        <v>5</v>
      </c>
      <c r="S63" s="375">
        <v>0</v>
      </c>
      <c r="T63" s="375">
        <v>0</v>
      </c>
      <c r="U63" s="375">
        <v>0</v>
      </c>
      <c r="V63" s="375">
        <v>0</v>
      </c>
      <c r="W63" s="375">
        <v>0</v>
      </c>
      <c r="X63" s="375">
        <v>0</v>
      </c>
      <c r="Y63" s="375">
        <v>0</v>
      </c>
      <c r="Z63" s="375">
        <v>0</v>
      </c>
      <c r="AA63" s="375">
        <v>0</v>
      </c>
      <c r="AB63" s="375">
        <v>0</v>
      </c>
      <c r="AC63" s="375">
        <v>0</v>
      </c>
      <c r="AD63"/>
      <c r="AE63"/>
      <c r="AF63"/>
      <c r="AG63"/>
    </row>
    <row r="64" spans="1:33" s="325" customFormat="1" ht="18" customHeight="1" x14ac:dyDescent="0.15">
      <c r="A64" s="376" t="s">
        <v>319</v>
      </c>
      <c r="B64" s="375">
        <v>72</v>
      </c>
      <c r="C64" s="375">
        <v>5</v>
      </c>
      <c r="D64" s="375">
        <v>62</v>
      </c>
      <c r="E64" s="375">
        <v>2</v>
      </c>
      <c r="F64" s="375">
        <v>1</v>
      </c>
      <c r="G64" s="375">
        <v>1</v>
      </c>
      <c r="H64" s="375">
        <v>1</v>
      </c>
      <c r="I64" s="375">
        <v>38</v>
      </c>
      <c r="J64" s="375">
        <v>0</v>
      </c>
      <c r="K64" s="375">
        <v>37</v>
      </c>
      <c r="L64" s="375">
        <v>0</v>
      </c>
      <c r="M64" s="375">
        <v>1</v>
      </c>
      <c r="N64" s="375">
        <v>0</v>
      </c>
      <c r="O64" s="375">
        <v>0</v>
      </c>
      <c r="P64" s="375">
        <v>31</v>
      </c>
      <c r="Q64" s="375">
        <v>2</v>
      </c>
      <c r="R64" s="375">
        <v>25</v>
      </c>
      <c r="S64" s="375">
        <v>2</v>
      </c>
      <c r="T64" s="375">
        <v>0</v>
      </c>
      <c r="U64" s="375">
        <v>1</v>
      </c>
      <c r="V64" s="375">
        <v>1</v>
      </c>
      <c r="W64" s="375">
        <v>3</v>
      </c>
      <c r="X64" s="375">
        <v>3</v>
      </c>
      <c r="Y64" s="375">
        <v>0</v>
      </c>
      <c r="Z64" s="375">
        <v>0</v>
      </c>
      <c r="AA64" s="375">
        <v>0</v>
      </c>
      <c r="AB64" s="375">
        <v>0</v>
      </c>
      <c r="AC64" s="375">
        <v>0</v>
      </c>
      <c r="AD64"/>
      <c r="AE64"/>
      <c r="AF64"/>
      <c r="AG64"/>
    </row>
    <row r="65" spans="1:40" s="325" customFormat="1" ht="18" customHeight="1" x14ac:dyDescent="0.15">
      <c r="A65" s="376" t="s">
        <v>314</v>
      </c>
      <c r="B65" s="375">
        <v>33767</v>
      </c>
      <c r="C65" s="375">
        <v>651</v>
      </c>
      <c r="D65" s="375">
        <v>21048</v>
      </c>
      <c r="E65" s="375">
        <v>1049</v>
      </c>
      <c r="F65" s="375">
        <v>11100</v>
      </c>
      <c r="G65" s="375">
        <v>-82</v>
      </c>
      <c r="H65" s="375">
        <v>1</v>
      </c>
      <c r="I65" s="375">
        <v>28639</v>
      </c>
      <c r="J65" s="375">
        <v>0</v>
      </c>
      <c r="K65" s="375">
        <v>17539</v>
      </c>
      <c r="L65" s="375">
        <v>0</v>
      </c>
      <c r="M65" s="375">
        <v>11100</v>
      </c>
      <c r="N65" s="375">
        <v>0</v>
      </c>
      <c r="O65" s="375">
        <v>0</v>
      </c>
      <c r="P65" s="375">
        <v>4265</v>
      </c>
      <c r="Q65" s="375">
        <v>79</v>
      </c>
      <c r="R65" s="375">
        <v>3510</v>
      </c>
      <c r="S65" s="375">
        <v>757</v>
      </c>
      <c r="T65" s="375">
        <v>0</v>
      </c>
      <c r="U65" s="375">
        <v>-82</v>
      </c>
      <c r="V65" s="375">
        <v>1</v>
      </c>
      <c r="W65" s="375">
        <v>863</v>
      </c>
      <c r="X65" s="375">
        <v>571</v>
      </c>
      <c r="Y65" s="375">
        <v>0</v>
      </c>
      <c r="Z65" s="375">
        <v>292</v>
      </c>
      <c r="AA65" s="375">
        <v>0</v>
      </c>
      <c r="AB65" s="375">
        <v>0</v>
      </c>
      <c r="AC65" s="375">
        <v>0</v>
      </c>
      <c r="AD65"/>
      <c r="AE65"/>
      <c r="AF65"/>
      <c r="AG65"/>
    </row>
    <row r="66" spans="1:40" s="325" customFormat="1" ht="18" customHeight="1" x14ac:dyDescent="0.15">
      <c r="A66" s="376" t="s">
        <v>318</v>
      </c>
      <c r="B66" s="375">
        <v>6</v>
      </c>
      <c r="C66" s="375">
        <v>3</v>
      </c>
      <c r="D66" s="375">
        <v>2</v>
      </c>
      <c r="E66" s="375">
        <v>0</v>
      </c>
      <c r="F66" s="375">
        <v>1</v>
      </c>
      <c r="G66" s="375">
        <v>0</v>
      </c>
      <c r="H66" s="375">
        <v>0</v>
      </c>
      <c r="I66" s="375">
        <v>4</v>
      </c>
      <c r="J66" s="375">
        <v>2</v>
      </c>
      <c r="K66" s="375">
        <v>1</v>
      </c>
      <c r="L66" s="375">
        <v>0</v>
      </c>
      <c r="M66" s="375">
        <v>0</v>
      </c>
      <c r="N66" s="375">
        <v>0</v>
      </c>
      <c r="O66" s="375">
        <v>0</v>
      </c>
      <c r="P66" s="375">
        <v>2</v>
      </c>
      <c r="Q66" s="375">
        <v>1</v>
      </c>
      <c r="R66" s="375">
        <v>1</v>
      </c>
      <c r="S66" s="375">
        <v>0</v>
      </c>
      <c r="T66" s="375">
        <v>1</v>
      </c>
      <c r="U66" s="375">
        <v>0</v>
      </c>
      <c r="V66" s="375">
        <v>0</v>
      </c>
      <c r="W66" s="375">
        <v>0</v>
      </c>
      <c r="X66" s="375">
        <v>0</v>
      </c>
      <c r="Y66" s="375">
        <v>0</v>
      </c>
      <c r="Z66" s="375">
        <v>0</v>
      </c>
      <c r="AA66" s="375">
        <v>0</v>
      </c>
      <c r="AB66" s="375">
        <v>0</v>
      </c>
      <c r="AC66" s="375">
        <v>0</v>
      </c>
      <c r="AD66"/>
      <c r="AE66"/>
      <c r="AF66"/>
      <c r="AG66"/>
    </row>
    <row r="67" spans="1:40" s="325" customFormat="1" ht="18" customHeight="1" x14ac:dyDescent="0.15">
      <c r="A67" s="376" t="s">
        <v>317</v>
      </c>
      <c r="B67" s="375">
        <v>2359</v>
      </c>
      <c r="C67" s="375">
        <v>146</v>
      </c>
      <c r="D67" s="375">
        <v>526</v>
      </c>
      <c r="E67" s="375">
        <v>-130</v>
      </c>
      <c r="F67" s="375">
        <v>499</v>
      </c>
      <c r="G67" s="375">
        <v>0</v>
      </c>
      <c r="H67" s="375">
        <v>0</v>
      </c>
      <c r="I67" s="375">
        <v>1188</v>
      </c>
      <c r="J67" s="375">
        <v>364</v>
      </c>
      <c r="K67" s="375">
        <v>325</v>
      </c>
      <c r="L67" s="375">
        <v>0</v>
      </c>
      <c r="M67" s="375">
        <v>0</v>
      </c>
      <c r="N67" s="375">
        <v>0</v>
      </c>
      <c r="O67" s="375">
        <v>0</v>
      </c>
      <c r="P67" s="375">
        <v>1171</v>
      </c>
      <c r="Q67" s="375">
        <v>1099</v>
      </c>
      <c r="R67" s="375">
        <v>201</v>
      </c>
      <c r="S67" s="375">
        <v>-130</v>
      </c>
      <c r="T67" s="375">
        <v>0</v>
      </c>
      <c r="U67" s="375">
        <v>0</v>
      </c>
      <c r="V67" s="375">
        <v>0</v>
      </c>
      <c r="W67" s="375">
        <v>0</v>
      </c>
      <c r="X67" s="375">
        <v>0</v>
      </c>
      <c r="Y67" s="375">
        <v>0</v>
      </c>
      <c r="Z67" s="375">
        <v>0</v>
      </c>
      <c r="AA67" s="375">
        <v>0</v>
      </c>
      <c r="AB67" s="375">
        <v>0</v>
      </c>
      <c r="AC67" s="375">
        <v>0</v>
      </c>
      <c r="AD67"/>
      <c r="AE67"/>
      <c r="AF67"/>
      <c r="AG67"/>
    </row>
    <row r="68" spans="1:40" s="325" customFormat="1" ht="18" customHeight="1" x14ac:dyDescent="0.15">
      <c r="A68" s="376" t="s">
        <v>316</v>
      </c>
      <c r="B68" s="375">
        <v>38</v>
      </c>
      <c r="C68" s="375">
        <v>25</v>
      </c>
      <c r="D68" s="375">
        <v>9</v>
      </c>
      <c r="E68" s="375">
        <v>0</v>
      </c>
      <c r="F68" s="375">
        <v>3</v>
      </c>
      <c r="G68" s="375">
        <v>1</v>
      </c>
      <c r="H68" s="375">
        <v>0</v>
      </c>
      <c r="I68" s="375">
        <v>5</v>
      </c>
      <c r="J68" s="375">
        <v>5</v>
      </c>
      <c r="K68" s="375">
        <v>0</v>
      </c>
      <c r="L68" s="375">
        <v>0</v>
      </c>
      <c r="M68" s="375">
        <v>1</v>
      </c>
      <c r="N68" s="375">
        <v>0</v>
      </c>
      <c r="O68" s="375">
        <v>0</v>
      </c>
      <c r="P68" s="375">
        <v>21</v>
      </c>
      <c r="Q68" s="375">
        <v>14</v>
      </c>
      <c r="R68" s="375">
        <v>5</v>
      </c>
      <c r="S68" s="375">
        <v>0</v>
      </c>
      <c r="T68" s="375">
        <v>1</v>
      </c>
      <c r="U68" s="375">
        <v>1</v>
      </c>
      <c r="V68" s="375">
        <v>0</v>
      </c>
      <c r="W68" s="375">
        <v>12</v>
      </c>
      <c r="X68" s="375">
        <v>6</v>
      </c>
      <c r="Y68" s="375">
        <v>4</v>
      </c>
      <c r="Z68" s="375">
        <v>0</v>
      </c>
      <c r="AA68" s="375">
        <v>2</v>
      </c>
      <c r="AB68" s="375">
        <v>0</v>
      </c>
      <c r="AC68" s="375">
        <v>0</v>
      </c>
      <c r="AD68"/>
      <c r="AE68"/>
      <c r="AF68"/>
      <c r="AG68"/>
    </row>
    <row r="69" spans="1:40" s="325" customFormat="1" ht="18" customHeight="1" x14ac:dyDescent="0.15">
      <c r="A69" s="376" t="s">
        <v>314</v>
      </c>
      <c r="B69" s="375">
        <v>35475</v>
      </c>
      <c r="C69" s="375">
        <v>2730</v>
      </c>
      <c r="D69" s="375">
        <v>6878</v>
      </c>
      <c r="E69" s="375">
        <v>0</v>
      </c>
      <c r="F69" s="375">
        <v>1218</v>
      </c>
      <c r="G69" s="375">
        <v>8</v>
      </c>
      <c r="H69" s="375">
        <v>0</v>
      </c>
      <c r="I69" s="375">
        <v>4122</v>
      </c>
      <c r="J69" s="375">
        <v>4122</v>
      </c>
      <c r="K69" s="375">
        <v>0</v>
      </c>
      <c r="L69" s="375">
        <v>0</v>
      </c>
      <c r="M69" s="375">
        <v>499</v>
      </c>
      <c r="N69" s="375">
        <v>0</v>
      </c>
      <c r="O69" s="375">
        <v>0</v>
      </c>
      <c r="P69" s="375">
        <v>22894</v>
      </c>
      <c r="Q69" s="375">
        <v>17267</v>
      </c>
      <c r="R69" s="375">
        <v>5291</v>
      </c>
      <c r="S69" s="375">
        <v>0</v>
      </c>
      <c r="T69" s="375">
        <v>328</v>
      </c>
      <c r="U69" s="375">
        <v>8</v>
      </c>
      <c r="V69" s="375">
        <v>0</v>
      </c>
      <c r="W69" s="375">
        <v>8459</v>
      </c>
      <c r="X69" s="375">
        <v>5982</v>
      </c>
      <c r="Y69" s="375">
        <v>1587</v>
      </c>
      <c r="Z69" s="375">
        <v>0</v>
      </c>
      <c r="AA69" s="375">
        <v>890</v>
      </c>
      <c r="AB69" s="375">
        <v>0</v>
      </c>
      <c r="AC69" s="375">
        <v>0</v>
      </c>
      <c r="AD69"/>
      <c r="AE69"/>
      <c r="AF69"/>
      <c r="AG69"/>
    </row>
    <row r="70" spans="1:40" s="325" customFormat="1" ht="18" customHeight="1" x14ac:dyDescent="0.15">
      <c r="A70" s="376" t="s">
        <v>315</v>
      </c>
      <c r="B70" s="375">
        <v>89</v>
      </c>
      <c r="C70" s="375">
        <v>41</v>
      </c>
      <c r="D70" s="375">
        <v>41</v>
      </c>
      <c r="E70" s="375">
        <v>2</v>
      </c>
      <c r="F70" s="375">
        <v>2</v>
      </c>
      <c r="G70" s="375">
        <v>3</v>
      </c>
      <c r="H70" s="375">
        <v>0</v>
      </c>
      <c r="I70" s="375">
        <v>62</v>
      </c>
      <c r="J70" s="375">
        <v>40</v>
      </c>
      <c r="K70" s="375">
        <v>22</v>
      </c>
      <c r="L70" s="375">
        <v>0</v>
      </c>
      <c r="M70" s="375">
        <v>0</v>
      </c>
      <c r="N70" s="375">
        <v>0</v>
      </c>
      <c r="O70" s="375">
        <v>0</v>
      </c>
      <c r="P70" s="375">
        <v>19</v>
      </c>
      <c r="Q70" s="375">
        <v>1</v>
      </c>
      <c r="R70" s="375">
        <v>16</v>
      </c>
      <c r="S70" s="375">
        <v>1</v>
      </c>
      <c r="T70" s="375">
        <v>1</v>
      </c>
      <c r="U70" s="375">
        <v>0</v>
      </c>
      <c r="V70" s="375">
        <v>0</v>
      </c>
      <c r="W70" s="375">
        <v>8</v>
      </c>
      <c r="X70" s="375">
        <v>0</v>
      </c>
      <c r="Y70" s="375">
        <v>3</v>
      </c>
      <c r="Z70" s="375">
        <v>1</v>
      </c>
      <c r="AA70" s="375">
        <v>1</v>
      </c>
      <c r="AB70" s="375">
        <v>3</v>
      </c>
      <c r="AC70" s="375">
        <v>0</v>
      </c>
      <c r="AD70"/>
      <c r="AE70"/>
      <c r="AF70"/>
      <c r="AG70"/>
    </row>
    <row r="71" spans="1:40" s="325" customFormat="1" ht="18" customHeight="1" x14ac:dyDescent="0.15">
      <c r="A71" s="374" t="s">
        <v>314</v>
      </c>
      <c r="B71" s="373">
        <v>97405</v>
      </c>
      <c r="C71" s="373">
        <v>48287</v>
      </c>
      <c r="D71" s="373">
        <v>10294</v>
      </c>
      <c r="E71" s="373">
        <v>157</v>
      </c>
      <c r="F71" s="373">
        <v>38579</v>
      </c>
      <c r="G71" s="373">
        <v>87</v>
      </c>
      <c r="H71" s="373">
        <v>0</v>
      </c>
      <c r="I71" s="373">
        <v>52384</v>
      </c>
      <c r="J71" s="373">
        <v>47861</v>
      </c>
      <c r="K71" s="373">
        <v>358</v>
      </c>
      <c r="L71" s="373">
        <v>165</v>
      </c>
      <c r="M71" s="373">
        <v>0</v>
      </c>
      <c r="N71" s="373">
        <v>0</v>
      </c>
      <c r="O71" s="373">
        <v>0</v>
      </c>
      <c r="P71" s="373">
        <v>42697</v>
      </c>
      <c r="Q71" s="373">
        <v>178</v>
      </c>
      <c r="R71" s="373">
        <v>4033</v>
      </c>
      <c r="S71" s="373">
        <v>-94</v>
      </c>
      <c r="T71" s="373">
        <v>38579</v>
      </c>
      <c r="U71" s="373">
        <v>0</v>
      </c>
      <c r="V71" s="373">
        <v>0</v>
      </c>
      <c r="W71" s="373">
        <v>2324</v>
      </c>
      <c r="X71" s="373">
        <v>248</v>
      </c>
      <c r="Y71" s="373">
        <v>1903</v>
      </c>
      <c r="Z71" s="373">
        <v>86</v>
      </c>
      <c r="AA71" s="373">
        <v>0</v>
      </c>
      <c r="AB71" s="373">
        <v>87</v>
      </c>
      <c r="AC71" s="373">
        <v>0</v>
      </c>
      <c r="AD71"/>
      <c r="AE71"/>
      <c r="AF71"/>
      <c r="AG71"/>
    </row>
    <row r="72" spans="1:40" s="325" customFormat="1" ht="21" customHeight="1" x14ac:dyDescent="0.15">
      <c r="A72" s="1" t="s">
        <v>313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/>
      <c r="AE72"/>
      <c r="AF72"/>
      <c r="AG72"/>
    </row>
    <row r="73" spans="1:40" s="325" customFormat="1" ht="21" customHeight="1" x14ac:dyDescent="0.15">
      <c r="A73" s="27" t="s">
        <v>312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/>
      <c r="AE73"/>
      <c r="AF73"/>
      <c r="AG73"/>
    </row>
    <row r="74" spans="1:40" ht="15.75" customHeight="1" x14ac:dyDescent="0.15">
      <c r="A74" s="27"/>
      <c r="I74" s="66"/>
    </row>
    <row r="76" spans="1:40" s="34" customFormat="1" ht="18.75" x14ac:dyDescent="0.15">
      <c r="A76" s="30" t="s">
        <v>311</v>
      </c>
      <c r="C76" s="99"/>
      <c r="E76" s="350"/>
      <c r="F76" s="350"/>
      <c r="G76" s="350"/>
      <c r="H76" s="99"/>
      <c r="J76" s="99"/>
      <c r="K76" s="29"/>
      <c r="L76" s="350"/>
      <c r="M76" s="350"/>
      <c r="N76" s="350"/>
      <c r="O76" s="99"/>
      <c r="Q76" s="99"/>
      <c r="R76" s="29"/>
      <c r="S76" s="350"/>
      <c r="T76" s="350"/>
      <c r="U76" s="350"/>
      <c r="V76" s="99"/>
      <c r="X76" s="99"/>
      <c r="Y76" s="29"/>
      <c r="Z76" s="350"/>
      <c r="AA76" s="350"/>
      <c r="AB76" s="350"/>
      <c r="AC76" s="99"/>
    </row>
    <row r="77" spans="1:40" s="372" customFormat="1" ht="22.5" customHeight="1" x14ac:dyDescent="0.15">
      <c r="A77" s="294" t="s">
        <v>310</v>
      </c>
    </row>
    <row r="78" spans="1:40" s="356" customFormat="1" ht="27.75" customHeight="1" x14ac:dyDescent="0.15">
      <c r="A78" s="371" t="s">
        <v>245</v>
      </c>
      <c r="B78" s="309" t="s">
        <v>309</v>
      </c>
      <c r="C78" s="312"/>
      <c r="D78" s="309" t="s">
        <v>308</v>
      </c>
      <c r="E78" s="312"/>
      <c r="F78" s="309" t="s">
        <v>307</v>
      </c>
      <c r="G78" s="312"/>
      <c r="H78" s="309" t="s">
        <v>306</v>
      </c>
      <c r="I78" s="312"/>
      <c r="J78" s="309" t="s">
        <v>305</v>
      </c>
      <c r="K78" s="312"/>
      <c r="L78" s="309" t="s">
        <v>304</v>
      </c>
      <c r="M78" s="312"/>
      <c r="N78" s="309" t="s">
        <v>303</v>
      </c>
      <c r="O78" s="312"/>
      <c r="P78" s="309" t="s">
        <v>302</v>
      </c>
      <c r="Q78" s="370"/>
    </row>
    <row r="79" spans="1:40" s="356" customFormat="1" ht="27.75" customHeight="1" x14ac:dyDescent="0.15">
      <c r="A79" s="369"/>
      <c r="B79" s="311" t="s">
        <v>301</v>
      </c>
      <c r="C79" s="311" t="s">
        <v>300</v>
      </c>
      <c r="D79" s="311" t="s">
        <v>301</v>
      </c>
      <c r="E79" s="311" t="s">
        <v>300</v>
      </c>
      <c r="F79" s="311" t="s">
        <v>301</v>
      </c>
      <c r="G79" s="311" t="s">
        <v>300</v>
      </c>
      <c r="H79" s="311" t="s">
        <v>301</v>
      </c>
      <c r="I79" s="311" t="s">
        <v>300</v>
      </c>
      <c r="J79" s="311" t="s">
        <v>301</v>
      </c>
      <c r="K79" s="311" t="s">
        <v>300</v>
      </c>
      <c r="L79" s="311" t="s">
        <v>301</v>
      </c>
      <c r="M79" s="311" t="s">
        <v>300</v>
      </c>
      <c r="N79" s="311" t="s">
        <v>282</v>
      </c>
      <c r="O79" s="311" t="s">
        <v>300</v>
      </c>
      <c r="P79" s="311" t="s">
        <v>301</v>
      </c>
      <c r="Q79" s="368" t="s">
        <v>300</v>
      </c>
    </row>
    <row r="80" spans="1:40" s="356" customFormat="1" ht="20.25" customHeight="1" x14ac:dyDescent="0.15">
      <c r="A80" s="306" t="s">
        <v>299</v>
      </c>
      <c r="B80" s="367"/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57"/>
      <c r="S80" s="357"/>
      <c r="T80" s="357"/>
      <c r="U80" s="357"/>
      <c r="V80" s="357"/>
      <c r="W80" s="357"/>
      <c r="X80" s="357"/>
      <c r="Y80" s="357"/>
      <c r="Z80" s="357"/>
      <c r="AA80" s="357"/>
      <c r="AB80" s="357"/>
      <c r="AC80" s="357"/>
      <c r="AD80" s="357"/>
      <c r="AE80" s="357"/>
      <c r="AF80" s="357"/>
      <c r="AG80" s="357"/>
      <c r="AH80" s="357"/>
      <c r="AI80" s="357"/>
      <c r="AJ80" s="357"/>
      <c r="AK80" s="357"/>
      <c r="AL80" s="357"/>
      <c r="AM80" s="357"/>
      <c r="AN80" s="357"/>
    </row>
    <row r="81" spans="1:52" s="356" customFormat="1" ht="20.25" customHeight="1" x14ac:dyDescent="0.15">
      <c r="A81" s="306" t="s">
        <v>6</v>
      </c>
      <c r="B81" s="367">
        <v>883</v>
      </c>
      <c r="C81" s="366">
        <v>801669</v>
      </c>
      <c r="D81" s="366">
        <v>231</v>
      </c>
      <c r="E81" s="366">
        <v>70638</v>
      </c>
      <c r="F81" s="366">
        <v>370</v>
      </c>
      <c r="G81" s="366">
        <v>153170</v>
      </c>
      <c r="H81" s="366">
        <v>2</v>
      </c>
      <c r="I81" s="366">
        <v>525</v>
      </c>
      <c r="J81" s="366">
        <v>169</v>
      </c>
      <c r="K81" s="366">
        <v>67111</v>
      </c>
      <c r="L81" s="366">
        <v>44</v>
      </c>
      <c r="M81" s="366">
        <v>500420</v>
      </c>
      <c r="N81" s="366">
        <v>1</v>
      </c>
      <c r="O81" s="366">
        <v>88</v>
      </c>
      <c r="P81" s="366">
        <v>66</v>
      </c>
      <c r="Q81" s="366">
        <v>9717</v>
      </c>
      <c r="R81" s="357"/>
      <c r="S81" s="357"/>
      <c r="T81" s="357"/>
      <c r="U81" s="357"/>
      <c r="V81" s="357"/>
      <c r="W81" s="357"/>
      <c r="X81" s="357"/>
      <c r="Y81" s="357"/>
      <c r="Z81" s="357"/>
      <c r="AA81" s="357"/>
      <c r="AB81" s="357"/>
      <c r="AC81" s="357"/>
      <c r="AD81" s="357"/>
      <c r="AE81" s="357"/>
      <c r="AF81" s="357"/>
      <c r="AG81" s="357"/>
      <c r="AH81" s="357"/>
      <c r="AI81" s="357"/>
      <c r="AJ81" s="357"/>
      <c r="AK81" s="357"/>
      <c r="AL81" s="357"/>
      <c r="AM81" s="357"/>
      <c r="AN81" s="357"/>
    </row>
    <row r="82" spans="1:52" s="356" customFormat="1" ht="20.25" customHeight="1" x14ac:dyDescent="0.15">
      <c r="A82" s="306" t="s">
        <v>5</v>
      </c>
      <c r="B82" s="367">
        <v>966</v>
      </c>
      <c r="C82" s="366">
        <v>553534</v>
      </c>
      <c r="D82" s="366">
        <v>297</v>
      </c>
      <c r="E82" s="366">
        <v>88903</v>
      </c>
      <c r="F82" s="366">
        <v>418</v>
      </c>
      <c r="G82" s="366">
        <v>322500</v>
      </c>
      <c r="H82" s="366">
        <v>0</v>
      </c>
      <c r="I82" s="366">
        <v>0</v>
      </c>
      <c r="J82" s="366">
        <v>126</v>
      </c>
      <c r="K82" s="366">
        <v>81432</v>
      </c>
      <c r="L82" s="366">
        <v>62</v>
      </c>
      <c r="M82" s="366">
        <v>45145</v>
      </c>
      <c r="N82" s="366">
        <v>4</v>
      </c>
      <c r="O82" s="366">
        <v>1317</v>
      </c>
      <c r="P82" s="366">
        <v>59</v>
      </c>
      <c r="Q82" s="366">
        <v>14237</v>
      </c>
      <c r="R82" s="357"/>
      <c r="S82" s="357"/>
      <c r="T82" s="357"/>
      <c r="U82" s="357"/>
      <c r="V82" s="357"/>
      <c r="W82" s="357"/>
      <c r="X82" s="357"/>
      <c r="Y82" s="357"/>
      <c r="Z82" s="357"/>
      <c r="AA82" s="357"/>
      <c r="AB82" s="357"/>
      <c r="AC82" s="357"/>
      <c r="AD82" s="357"/>
      <c r="AE82" s="357"/>
      <c r="AF82" s="357"/>
      <c r="AG82" s="357"/>
      <c r="AH82" s="357"/>
      <c r="AI82" s="357"/>
      <c r="AJ82" s="357"/>
      <c r="AK82" s="357"/>
      <c r="AL82" s="357"/>
      <c r="AM82" s="357"/>
      <c r="AN82" s="357"/>
    </row>
    <row r="83" spans="1:52" s="356" customFormat="1" ht="20.25" customHeight="1" x14ac:dyDescent="0.15">
      <c r="A83" s="306" t="s">
        <v>24</v>
      </c>
      <c r="B83" s="52">
        <v>969</v>
      </c>
      <c r="C83" s="50">
        <v>446790</v>
      </c>
      <c r="D83" s="50">
        <v>388</v>
      </c>
      <c r="E83" s="50">
        <v>187524</v>
      </c>
      <c r="F83" s="50">
        <v>389</v>
      </c>
      <c r="G83" s="50">
        <v>137688</v>
      </c>
      <c r="H83" s="50">
        <v>1</v>
      </c>
      <c r="I83" s="50">
        <v>721</v>
      </c>
      <c r="J83" s="50">
        <v>90</v>
      </c>
      <c r="K83" s="50">
        <v>50264</v>
      </c>
      <c r="L83" s="50">
        <v>40</v>
      </c>
      <c r="M83" s="50">
        <v>47841</v>
      </c>
      <c r="N83" s="50">
        <v>5</v>
      </c>
      <c r="O83" s="50">
        <v>1845</v>
      </c>
      <c r="P83" s="50">
        <v>56</v>
      </c>
      <c r="Q83" s="50">
        <v>20907</v>
      </c>
      <c r="R83" s="357"/>
      <c r="S83" s="357"/>
      <c r="T83" s="357"/>
      <c r="U83" s="357"/>
      <c r="V83" s="357"/>
      <c r="W83" s="357"/>
      <c r="X83" s="357"/>
      <c r="Y83" s="357"/>
      <c r="Z83" s="357"/>
      <c r="AA83" s="357"/>
      <c r="AB83" s="357"/>
      <c r="AC83" s="357"/>
      <c r="AD83" s="357"/>
      <c r="AE83" s="357"/>
      <c r="AF83" s="357"/>
      <c r="AG83" s="357"/>
      <c r="AH83" s="357"/>
      <c r="AI83" s="357"/>
      <c r="AJ83" s="357"/>
      <c r="AK83" s="357"/>
      <c r="AL83" s="357"/>
      <c r="AM83" s="357"/>
      <c r="AN83" s="357"/>
    </row>
    <row r="84" spans="1:52" s="356" customFormat="1" ht="20.25" customHeight="1" x14ac:dyDescent="0.15">
      <c r="A84" s="306" t="s">
        <v>23</v>
      </c>
      <c r="B84" s="365">
        <v>1115</v>
      </c>
      <c r="C84" s="364">
        <v>588036</v>
      </c>
      <c r="D84" s="364">
        <v>453</v>
      </c>
      <c r="E84" s="363">
        <v>170268</v>
      </c>
      <c r="F84" s="363">
        <v>390</v>
      </c>
      <c r="G84" s="363">
        <v>277386</v>
      </c>
      <c r="H84" s="363">
        <v>14</v>
      </c>
      <c r="I84" s="363">
        <v>2574</v>
      </c>
      <c r="J84" s="363">
        <v>141</v>
      </c>
      <c r="K84" s="363">
        <v>65999</v>
      </c>
      <c r="L84" s="363">
        <v>51</v>
      </c>
      <c r="M84" s="363">
        <v>51480</v>
      </c>
      <c r="N84" s="363">
        <v>3</v>
      </c>
      <c r="O84" s="363">
        <v>1110</v>
      </c>
      <c r="P84" s="363">
        <v>63</v>
      </c>
      <c r="Q84" s="363">
        <v>19219</v>
      </c>
      <c r="R84" s="357"/>
      <c r="S84" s="357"/>
      <c r="T84" s="357"/>
      <c r="U84" s="357"/>
      <c r="V84" s="357"/>
      <c r="W84" s="357"/>
      <c r="X84" s="357"/>
      <c r="Y84" s="357"/>
      <c r="Z84" s="357"/>
      <c r="AA84" s="357"/>
      <c r="AB84" s="357"/>
      <c r="AC84" s="357"/>
      <c r="AD84" s="357"/>
      <c r="AE84" s="357"/>
      <c r="AF84" s="357"/>
      <c r="AG84" s="357"/>
      <c r="AH84" s="357"/>
      <c r="AI84" s="357"/>
      <c r="AJ84" s="357"/>
      <c r="AK84" s="357"/>
      <c r="AL84" s="357"/>
      <c r="AM84" s="357"/>
      <c r="AN84" s="357"/>
    </row>
    <row r="85" spans="1:52" s="356" customFormat="1" ht="20.25" customHeight="1" x14ac:dyDescent="0.15">
      <c r="A85" s="300" t="s">
        <v>22</v>
      </c>
      <c r="B85" s="362">
        <v>1049</v>
      </c>
      <c r="C85" s="361">
        <v>1330659</v>
      </c>
      <c r="D85" s="361">
        <v>475</v>
      </c>
      <c r="E85" s="360">
        <v>974033</v>
      </c>
      <c r="F85" s="360">
        <v>367</v>
      </c>
      <c r="G85" s="360">
        <v>186504</v>
      </c>
      <c r="H85" s="360">
        <v>2</v>
      </c>
      <c r="I85" s="360">
        <v>1116</v>
      </c>
      <c r="J85" s="360">
        <v>72</v>
      </c>
      <c r="K85" s="360">
        <v>33767</v>
      </c>
      <c r="L85" s="360">
        <v>38</v>
      </c>
      <c r="M85" s="360">
        <v>35475</v>
      </c>
      <c r="N85" s="360">
        <v>6</v>
      </c>
      <c r="O85" s="360">
        <v>2359</v>
      </c>
      <c r="P85" s="360">
        <v>89</v>
      </c>
      <c r="Q85" s="360">
        <v>97405</v>
      </c>
      <c r="R85" s="357"/>
      <c r="S85" s="357"/>
      <c r="T85" s="357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357"/>
      <c r="AG85" s="357"/>
      <c r="AH85" s="357"/>
      <c r="AI85" s="357"/>
      <c r="AJ85" s="357"/>
      <c r="AK85" s="357"/>
      <c r="AL85" s="357"/>
      <c r="AM85" s="357"/>
      <c r="AN85" s="357"/>
      <c r="AO85" s="357"/>
      <c r="AP85" s="357"/>
      <c r="AQ85" s="357"/>
      <c r="AR85" s="357"/>
      <c r="AS85" s="357"/>
      <c r="AT85" s="357"/>
      <c r="AU85" s="357"/>
      <c r="AV85" s="357"/>
      <c r="AW85" s="357"/>
      <c r="AX85" s="357"/>
      <c r="AY85" s="357"/>
      <c r="AZ85" s="357"/>
    </row>
    <row r="86" spans="1:52" s="350" customFormat="1" ht="27.75" customHeight="1" x14ac:dyDescent="0.15">
      <c r="A86" s="350" t="s">
        <v>257</v>
      </c>
    </row>
    <row r="87" spans="1:52" s="356" customFormat="1" ht="33.75" customHeight="1" x14ac:dyDescent="0.15">
      <c r="A87" s="359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7"/>
      <c r="S87" s="357"/>
      <c r="T87" s="357"/>
      <c r="U87" s="357"/>
      <c r="V87" s="357"/>
      <c r="W87" s="357"/>
      <c r="X87" s="357"/>
      <c r="Y87" s="357"/>
      <c r="Z87" s="357"/>
      <c r="AA87" s="357"/>
      <c r="AB87" s="357"/>
      <c r="AC87" s="357"/>
      <c r="AD87" s="357"/>
      <c r="AE87" s="357"/>
      <c r="AF87" s="357"/>
      <c r="AG87" s="357"/>
      <c r="AH87" s="357"/>
      <c r="AI87" s="357"/>
      <c r="AJ87" s="357"/>
      <c r="AK87" s="357"/>
      <c r="AL87" s="357"/>
      <c r="AM87" s="357"/>
      <c r="AN87" s="357"/>
      <c r="AO87" s="357"/>
      <c r="AP87" s="357"/>
      <c r="AQ87" s="357"/>
      <c r="AR87" s="357"/>
      <c r="AS87" s="357"/>
      <c r="AT87" s="357"/>
      <c r="AU87" s="357"/>
      <c r="AV87" s="357"/>
      <c r="AW87" s="357"/>
      <c r="AX87" s="357"/>
      <c r="AY87" s="357"/>
      <c r="AZ87" s="357"/>
    </row>
    <row r="88" spans="1:52" ht="18" customHeight="1" x14ac:dyDescent="0.15">
      <c r="A88" s="30" t="s">
        <v>298</v>
      </c>
      <c r="F88" s="27" t="s">
        <v>18</v>
      </c>
    </row>
    <row r="90" spans="1:52" ht="21.95" customHeight="1" x14ac:dyDescent="0.15">
      <c r="A90" s="27" t="s">
        <v>297</v>
      </c>
    </row>
    <row r="91" spans="1:52" ht="21.95" customHeight="1" x14ac:dyDescent="0.15">
      <c r="A91" s="115" t="s">
        <v>17</v>
      </c>
      <c r="B91" s="114" t="s">
        <v>296</v>
      </c>
      <c r="C91" s="114" t="s">
        <v>295</v>
      </c>
      <c r="D91" s="114" t="s">
        <v>294</v>
      </c>
      <c r="E91" s="114"/>
      <c r="F91" s="114"/>
      <c r="G91" s="114"/>
      <c r="H91" s="114"/>
      <c r="I91" s="114" t="s">
        <v>293</v>
      </c>
      <c r="J91" s="114"/>
      <c r="K91" s="114"/>
      <c r="L91" s="114"/>
      <c r="M91" s="114"/>
      <c r="N91" s="114"/>
      <c r="O91" s="114"/>
      <c r="P91" s="116"/>
    </row>
    <row r="92" spans="1:52" ht="21.95" customHeight="1" x14ac:dyDescent="0.15">
      <c r="A92" s="115"/>
      <c r="B92" s="114"/>
      <c r="C92" s="114"/>
      <c r="D92" s="91" t="s">
        <v>292</v>
      </c>
      <c r="E92" s="241" t="s">
        <v>291</v>
      </c>
      <c r="F92" s="241" t="s">
        <v>290</v>
      </c>
      <c r="G92" s="241" t="s">
        <v>289</v>
      </c>
      <c r="H92" s="91" t="s">
        <v>288</v>
      </c>
      <c r="I92" s="114" t="s">
        <v>287</v>
      </c>
      <c r="J92" s="114"/>
      <c r="K92" s="114" t="s">
        <v>286</v>
      </c>
      <c r="L92" s="114"/>
      <c r="M92" s="114" t="s">
        <v>285</v>
      </c>
      <c r="N92" s="114"/>
      <c r="O92" s="114" t="s">
        <v>284</v>
      </c>
      <c r="P92" s="116" t="s">
        <v>283</v>
      </c>
    </row>
    <row r="93" spans="1:52" ht="16.5" customHeight="1" x14ac:dyDescent="0.15">
      <c r="A93" s="115"/>
      <c r="B93" s="114"/>
      <c r="C93" s="114"/>
      <c r="D93" s="86"/>
      <c r="E93" s="86"/>
      <c r="F93" s="233"/>
      <c r="G93" s="233"/>
      <c r="H93" s="86"/>
      <c r="I93" s="111" t="s">
        <v>282</v>
      </c>
      <c r="J93" s="111" t="s">
        <v>281</v>
      </c>
      <c r="K93" s="111" t="s">
        <v>282</v>
      </c>
      <c r="L93" s="111" t="s">
        <v>281</v>
      </c>
      <c r="M93" s="111" t="s">
        <v>282</v>
      </c>
      <c r="N93" s="111" t="s">
        <v>281</v>
      </c>
      <c r="O93" s="111" t="s">
        <v>282</v>
      </c>
      <c r="P93" s="110" t="s">
        <v>281</v>
      </c>
    </row>
    <row r="94" spans="1:52" ht="24.75" customHeight="1" x14ac:dyDescent="0.15">
      <c r="A94" s="107" t="s">
        <v>7</v>
      </c>
      <c r="B94" s="80">
        <v>15</v>
      </c>
      <c r="C94" s="80">
        <v>788</v>
      </c>
      <c r="D94" s="80">
        <v>0</v>
      </c>
      <c r="E94" s="80">
        <v>120</v>
      </c>
      <c r="F94" s="80">
        <v>528</v>
      </c>
      <c r="G94" s="80">
        <v>140</v>
      </c>
      <c r="H94" s="80">
        <v>0</v>
      </c>
      <c r="I94" s="80">
        <v>0</v>
      </c>
      <c r="J94" s="80">
        <v>0</v>
      </c>
      <c r="K94" s="80">
        <v>1</v>
      </c>
      <c r="L94" s="80">
        <v>40</v>
      </c>
      <c r="M94" s="80">
        <v>14</v>
      </c>
      <c r="N94" s="80">
        <v>748</v>
      </c>
      <c r="O94" s="80">
        <v>0</v>
      </c>
      <c r="P94" s="80">
        <v>0</v>
      </c>
    </row>
    <row r="95" spans="1:52" ht="24.75" customHeight="1" x14ac:dyDescent="0.15">
      <c r="A95" s="107" t="s">
        <v>6</v>
      </c>
      <c r="B95" s="134">
        <v>7</v>
      </c>
      <c r="C95" s="81">
        <v>602</v>
      </c>
      <c r="D95" s="80">
        <v>0</v>
      </c>
      <c r="E95" s="80">
        <v>0</v>
      </c>
      <c r="F95" s="81">
        <v>602</v>
      </c>
      <c r="G95" s="81">
        <v>0</v>
      </c>
      <c r="H95" s="81">
        <v>0</v>
      </c>
      <c r="I95" s="80">
        <v>0</v>
      </c>
      <c r="J95" s="80">
        <v>0</v>
      </c>
      <c r="K95" s="80">
        <v>0</v>
      </c>
      <c r="L95" s="80">
        <v>0</v>
      </c>
      <c r="M95" s="81">
        <v>0</v>
      </c>
      <c r="N95" s="81">
        <v>0</v>
      </c>
      <c r="O95" s="81">
        <v>7</v>
      </c>
      <c r="P95" s="81">
        <v>602</v>
      </c>
    </row>
    <row r="96" spans="1:52" ht="24.75" customHeight="1" x14ac:dyDescent="0.15">
      <c r="A96" s="107" t="s">
        <v>5</v>
      </c>
      <c r="B96" s="134">
        <v>9</v>
      </c>
      <c r="C96" s="81">
        <v>977</v>
      </c>
      <c r="D96" s="80">
        <v>0</v>
      </c>
      <c r="E96" s="80">
        <v>0</v>
      </c>
      <c r="F96" s="81">
        <v>854</v>
      </c>
      <c r="G96" s="81">
        <v>123</v>
      </c>
      <c r="H96" s="81">
        <v>0</v>
      </c>
      <c r="I96" s="80">
        <v>0</v>
      </c>
      <c r="J96" s="80">
        <v>0</v>
      </c>
      <c r="K96" s="80">
        <v>0</v>
      </c>
      <c r="L96" s="80">
        <v>0</v>
      </c>
      <c r="M96" s="81">
        <v>3</v>
      </c>
      <c r="N96" s="81">
        <v>305</v>
      </c>
      <c r="O96" s="81">
        <v>6</v>
      </c>
      <c r="P96" s="81">
        <v>672</v>
      </c>
    </row>
    <row r="97" spans="1:16" ht="24.75" customHeight="1" x14ac:dyDescent="0.15">
      <c r="A97" s="107" t="s">
        <v>4</v>
      </c>
      <c r="B97" s="355">
        <v>16</v>
      </c>
      <c r="C97" s="132">
        <v>1452</v>
      </c>
      <c r="D97" s="196">
        <v>0</v>
      </c>
      <c r="E97" s="196">
        <v>0</v>
      </c>
      <c r="F97" s="132">
        <v>1383</v>
      </c>
      <c r="G97" s="132">
        <v>69</v>
      </c>
      <c r="H97" s="132">
        <v>0</v>
      </c>
      <c r="I97" s="196">
        <v>0</v>
      </c>
      <c r="J97" s="196">
        <v>0</v>
      </c>
      <c r="K97" s="196">
        <v>0</v>
      </c>
      <c r="L97" s="196">
        <v>0</v>
      </c>
      <c r="M97" s="132">
        <v>3</v>
      </c>
      <c r="N97" s="132">
        <v>148</v>
      </c>
      <c r="O97" s="132">
        <v>13</v>
      </c>
      <c r="P97" s="132">
        <v>1304</v>
      </c>
    </row>
    <row r="98" spans="1:16" ht="24.75" customHeight="1" x14ac:dyDescent="0.15">
      <c r="A98" s="107" t="s">
        <v>23</v>
      </c>
      <c r="B98" s="354">
        <v>16</v>
      </c>
      <c r="C98" s="353">
        <v>1515</v>
      </c>
      <c r="D98" s="353">
        <v>0</v>
      </c>
      <c r="E98" s="353">
        <v>144</v>
      </c>
      <c r="F98" s="353">
        <v>1371</v>
      </c>
      <c r="G98" s="353">
        <v>0</v>
      </c>
      <c r="H98" s="353">
        <v>0</v>
      </c>
      <c r="I98" s="353">
        <v>0</v>
      </c>
      <c r="J98" s="353">
        <v>0</v>
      </c>
      <c r="K98" s="353">
        <v>0</v>
      </c>
      <c r="L98" s="353">
        <v>0</v>
      </c>
      <c r="M98" s="353">
        <v>4</v>
      </c>
      <c r="N98" s="353">
        <v>250</v>
      </c>
      <c r="O98" s="353">
        <v>12</v>
      </c>
      <c r="P98" s="353">
        <v>1265</v>
      </c>
    </row>
    <row r="99" spans="1:16" ht="24.75" customHeight="1" x14ac:dyDescent="0.15">
      <c r="A99" s="103" t="s">
        <v>22</v>
      </c>
      <c r="B99" s="352">
        <v>46</v>
      </c>
      <c r="C99" s="351">
        <v>5646</v>
      </c>
      <c r="D99" s="351">
        <v>1980</v>
      </c>
      <c r="E99" s="351">
        <v>911</v>
      </c>
      <c r="F99" s="351">
        <v>2282</v>
      </c>
      <c r="G99" s="351">
        <v>473</v>
      </c>
      <c r="H99" s="351">
        <v>0</v>
      </c>
      <c r="I99" s="351">
        <v>0</v>
      </c>
      <c r="J99" s="351">
        <v>0</v>
      </c>
      <c r="K99" s="351">
        <v>4</v>
      </c>
      <c r="L99" s="351">
        <v>280</v>
      </c>
      <c r="M99" s="351">
        <v>15</v>
      </c>
      <c r="N99" s="351">
        <v>1840</v>
      </c>
      <c r="O99" s="351">
        <v>27</v>
      </c>
      <c r="P99" s="351">
        <v>3526</v>
      </c>
    </row>
    <row r="100" spans="1:16" s="350" customFormat="1" ht="27.75" customHeight="1" x14ac:dyDescent="0.15">
      <c r="A100" s="350" t="s">
        <v>257</v>
      </c>
    </row>
    <row r="101" spans="1:16" x14ac:dyDescent="0.15">
      <c r="A101" s="186" t="s">
        <v>280</v>
      </c>
      <c r="B101" s="186"/>
      <c r="C101" s="186"/>
      <c r="D101" s="18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</row>
    <row r="102" spans="1:16" ht="17.25" customHeight="1" x14ac:dyDescent="0.15">
      <c r="A102" s="1" t="s">
        <v>279</v>
      </c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</row>
    <row r="103" spans="1:16" x14ac:dyDescent="0.15">
      <c r="A103" s="27"/>
      <c r="B103" s="27"/>
      <c r="C103" s="27"/>
      <c r="D103" s="27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16" ht="18" customHeight="1" x14ac:dyDescent="0.15">
      <c r="A104" s="30" t="s">
        <v>278</v>
      </c>
      <c r="F104" s="27" t="s">
        <v>18</v>
      </c>
    </row>
    <row r="105" spans="1:16" s="293" customFormat="1" x14ac:dyDescent="0.15"/>
    <row r="106" spans="1:16" s="339" customFormat="1" x14ac:dyDescent="0.15">
      <c r="A106" s="349" t="s">
        <v>277</v>
      </c>
    </row>
    <row r="107" spans="1:16" s="339" customFormat="1" ht="27" customHeight="1" x14ac:dyDescent="0.15">
      <c r="A107" s="291" t="s">
        <v>276</v>
      </c>
      <c r="B107" s="348" t="s">
        <v>275</v>
      </c>
      <c r="C107" s="347"/>
      <c r="D107" s="348" t="s">
        <v>274</v>
      </c>
      <c r="E107" s="347"/>
    </row>
    <row r="108" spans="1:16" s="339" customFormat="1" ht="27.75" customHeight="1" x14ac:dyDescent="0.15">
      <c r="A108" s="283"/>
      <c r="B108" s="203" t="s">
        <v>273</v>
      </c>
      <c r="C108" s="203" t="s">
        <v>272</v>
      </c>
      <c r="D108" s="203" t="s">
        <v>273</v>
      </c>
      <c r="E108" s="200" t="s">
        <v>272</v>
      </c>
    </row>
    <row r="109" spans="1:16" s="339" customFormat="1" ht="21.75" customHeight="1" x14ac:dyDescent="0.15">
      <c r="A109" s="218" t="s">
        <v>7</v>
      </c>
      <c r="B109" s="346">
        <v>106.8</v>
      </c>
      <c r="C109" s="51">
        <v>0</v>
      </c>
      <c r="D109" s="51">
        <v>106.6</v>
      </c>
      <c r="E109" s="51">
        <v>0</v>
      </c>
    </row>
    <row r="110" spans="1:16" s="339" customFormat="1" ht="21.75" customHeight="1" x14ac:dyDescent="0.15">
      <c r="A110" s="218" t="s">
        <v>25</v>
      </c>
      <c r="B110" s="346">
        <v>98.830107033581626</v>
      </c>
      <c r="C110" s="51">
        <v>98.71917292967359</v>
      </c>
      <c r="D110" s="51">
        <v>98.062105441434809</v>
      </c>
      <c r="E110" s="51">
        <v>97.127800450726085</v>
      </c>
    </row>
    <row r="111" spans="1:16" s="339" customFormat="1" ht="21.75" customHeight="1" x14ac:dyDescent="0.15">
      <c r="A111" s="218" t="s">
        <v>5</v>
      </c>
      <c r="B111" s="346">
        <v>113.7</v>
      </c>
      <c r="C111" s="51">
        <v>117.2</v>
      </c>
      <c r="D111" s="51">
        <v>114.3</v>
      </c>
      <c r="E111" s="51">
        <v>119.1</v>
      </c>
    </row>
    <row r="112" spans="1:16" s="339" customFormat="1" ht="21.75" customHeight="1" x14ac:dyDescent="0.15">
      <c r="A112" s="218" t="s">
        <v>24</v>
      </c>
      <c r="B112" s="346">
        <v>119.4431537871627</v>
      </c>
      <c r="C112" s="51">
        <v>123.66936285092389</v>
      </c>
      <c r="D112" s="51">
        <v>119.60149673484941</v>
      </c>
      <c r="E112" s="51">
        <v>126.4889113698936</v>
      </c>
    </row>
    <row r="113" spans="1:13" s="339" customFormat="1" ht="21.75" customHeight="1" x14ac:dyDescent="0.15">
      <c r="A113" s="218" t="s">
        <v>23</v>
      </c>
      <c r="B113" s="345">
        <v>104</v>
      </c>
      <c r="C113" s="344">
        <v>104.6</v>
      </c>
      <c r="D113" s="343">
        <v>103.2</v>
      </c>
      <c r="E113" s="343">
        <v>104.1</v>
      </c>
    </row>
    <row r="114" spans="1:13" s="339" customFormat="1" ht="21.75" customHeight="1" x14ac:dyDescent="0.15">
      <c r="A114" s="214" t="s">
        <v>22</v>
      </c>
      <c r="B114" s="342">
        <v>101.7</v>
      </c>
      <c r="C114" s="341">
        <v>101</v>
      </c>
      <c r="D114" s="340">
        <v>102.1</v>
      </c>
      <c r="E114" s="340">
        <v>102.6</v>
      </c>
    </row>
    <row r="115" spans="1:13" s="336" customFormat="1" x14ac:dyDescent="0.15">
      <c r="A115" s="338" t="s">
        <v>271</v>
      </c>
      <c r="B115" s="337"/>
      <c r="C115" s="337"/>
    </row>
    <row r="118" spans="1:13" ht="18" customHeight="1" x14ac:dyDescent="0.15">
      <c r="A118" s="324" t="s">
        <v>270</v>
      </c>
      <c r="B118" s="324"/>
      <c r="C118" s="324"/>
      <c r="D118" s="324"/>
    </row>
    <row r="120" spans="1:13" ht="21.95" customHeight="1" x14ac:dyDescent="0.15">
      <c r="A120" s="27" t="s">
        <v>269</v>
      </c>
    </row>
    <row r="121" spans="1:13" ht="21.95" customHeight="1" x14ac:dyDescent="0.15">
      <c r="A121" s="291" t="s">
        <v>17</v>
      </c>
      <c r="B121" s="334" t="s">
        <v>268</v>
      </c>
      <c r="C121" s="206" t="s">
        <v>267</v>
      </c>
      <c r="D121" s="205"/>
      <c r="E121" s="335"/>
      <c r="F121" s="206" t="s">
        <v>266</v>
      </c>
      <c r="G121" s="205"/>
      <c r="H121" s="205"/>
      <c r="I121" s="205"/>
      <c r="J121" s="205"/>
      <c r="K121" s="205"/>
      <c r="L121" s="335"/>
      <c r="M121" s="334" t="s">
        <v>265</v>
      </c>
    </row>
    <row r="122" spans="1:13" ht="21.95" customHeight="1" x14ac:dyDescent="0.15">
      <c r="A122" s="286"/>
      <c r="B122" s="331"/>
      <c r="C122" s="333"/>
      <c r="D122" s="241" t="s">
        <v>262</v>
      </c>
      <c r="E122" s="332" t="s">
        <v>261</v>
      </c>
      <c r="F122" s="238"/>
      <c r="G122" s="57" t="s">
        <v>264</v>
      </c>
      <c r="H122" s="87"/>
      <c r="I122" s="57" t="s">
        <v>263</v>
      </c>
      <c r="J122" s="94"/>
      <c r="K122" s="94"/>
      <c r="L122" s="87"/>
      <c r="M122" s="331"/>
    </row>
    <row r="123" spans="1:13" ht="21.95" customHeight="1" x14ac:dyDescent="0.15">
      <c r="A123" s="283"/>
      <c r="B123" s="329"/>
      <c r="C123" s="83"/>
      <c r="D123" s="233"/>
      <c r="E123" s="330"/>
      <c r="F123" s="233"/>
      <c r="G123" s="201" t="s">
        <v>262</v>
      </c>
      <c r="H123" s="201" t="s">
        <v>261</v>
      </c>
      <c r="I123" s="201" t="s">
        <v>260</v>
      </c>
      <c r="J123" s="201" t="s">
        <v>259</v>
      </c>
      <c r="K123" s="201" t="s">
        <v>258</v>
      </c>
      <c r="L123" s="201" t="s">
        <v>229</v>
      </c>
      <c r="M123" s="329"/>
    </row>
    <row r="124" spans="1:13" ht="24.75" customHeight="1" x14ac:dyDescent="0.15">
      <c r="A124" s="107" t="s">
        <v>7</v>
      </c>
      <c r="B124" s="82">
        <v>120</v>
      </c>
      <c r="C124" s="80">
        <v>178</v>
      </c>
      <c r="D124" s="80">
        <v>89</v>
      </c>
      <c r="E124" s="80">
        <v>89</v>
      </c>
      <c r="F124" s="80">
        <v>109</v>
      </c>
      <c r="G124" s="80">
        <v>45</v>
      </c>
      <c r="H124" s="80">
        <v>64</v>
      </c>
      <c r="I124" s="81">
        <v>109</v>
      </c>
      <c r="J124" s="81">
        <v>0</v>
      </c>
      <c r="K124" s="81">
        <v>0</v>
      </c>
      <c r="L124" s="81">
        <v>0</v>
      </c>
      <c r="M124" s="80">
        <v>189</v>
      </c>
    </row>
    <row r="125" spans="1:13" ht="24.75" customHeight="1" x14ac:dyDescent="0.15">
      <c r="A125" s="107" t="s">
        <v>25</v>
      </c>
      <c r="B125" s="82">
        <v>189</v>
      </c>
      <c r="C125" s="80">
        <v>237</v>
      </c>
      <c r="D125" s="80">
        <v>56</v>
      </c>
      <c r="E125" s="80">
        <v>181</v>
      </c>
      <c r="F125" s="80">
        <v>361</v>
      </c>
      <c r="G125" s="80">
        <v>124</v>
      </c>
      <c r="H125" s="80">
        <v>237</v>
      </c>
      <c r="I125" s="80">
        <v>318</v>
      </c>
      <c r="J125" s="81">
        <v>0</v>
      </c>
      <c r="K125" s="81">
        <v>0</v>
      </c>
      <c r="L125" s="81">
        <v>43</v>
      </c>
      <c r="M125" s="328">
        <v>65</v>
      </c>
    </row>
    <row r="126" spans="1:13" ht="24.75" customHeight="1" x14ac:dyDescent="0.15">
      <c r="A126" s="107" t="s">
        <v>5</v>
      </c>
      <c r="B126" s="82">
        <v>65</v>
      </c>
      <c r="C126" s="80">
        <v>210</v>
      </c>
      <c r="D126" s="80">
        <v>68</v>
      </c>
      <c r="E126" s="80">
        <v>142</v>
      </c>
      <c r="F126" s="80">
        <v>212</v>
      </c>
      <c r="G126" s="80">
        <v>80</v>
      </c>
      <c r="H126" s="80">
        <v>132</v>
      </c>
      <c r="I126" s="80">
        <v>212</v>
      </c>
      <c r="J126" s="81">
        <v>0</v>
      </c>
      <c r="K126" s="81">
        <v>0</v>
      </c>
      <c r="L126" s="81">
        <v>0</v>
      </c>
      <c r="M126" s="328">
        <v>63</v>
      </c>
    </row>
    <row r="127" spans="1:13" ht="24.75" customHeight="1" x14ac:dyDescent="0.15">
      <c r="A127" s="107" t="s">
        <v>24</v>
      </c>
      <c r="B127" s="52">
        <v>63</v>
      </c>
      <c r="C127" s="50">
        <v>205</v>
      </c>
      <c r="D127" s="50">
        <v>28</v>
      </c>
      <c r="E127" s="50">
        <v>177</v>
      </c>
      <c r="F127" s="50">
        <v>162</v>
      </c>
      <c r="G127" s="50">
        <v>15</v>
      </c>
      <c r="H127" s="50">
        <v>147</v>
      </c>
      <c r="I127" s="50">
        <v>152</v>
      </c>
      <c r="J127" s="50">
        <v>0</v>
      </c>
      <c r="K127" s="50">
        <v>0</v>
      </c>
      <c r="L127" s="50">
        <v>10</v>
      </c>
      <c r="M127" s="50">
        <v>106</v>
      </c>
    </row>
    <row r="128" spans="1:13" ht="24.75" customHeight="1" x14ac:dyDescent="0.15">
      <c r="A128" s="107" t="s">
        <v>23</v>
      </c>
      <c r="B128" s="217">
        <v>106</v>
      </c>
      <c r="C128" s="216">
        <v>340</v>
      </c>
      <c r="D128" s="216">
        <v>86</v>
      </c>
      <c r="E128" s="216">
        <v>254</v>
      </c>
      <c r="F128" s="216">
        <v>395</v>
      </c>
      <c r="G128" s="216">
        <v>158</v>
      </c>
      <c r="H128" s="216">
        <v>237</v>
      </c>
      <c r="I128" s="216">
        <v>395</v>
      </c>
      <c r="J128" s="216"/>
      <c r="K128" s="216"/>
      <c r="L128" s="216"/>
      <c r="M128" s="216">
        <v>51</v>
      </c>
    </row>
    <row r="129" spans="1:133" ht="24.75" customHeight="1" x14ac:dyDescent="0.15">
      <c r="A129" s="103" t="s">
        <v>22</v>
      </c>
      <c r="B129" s="327">
        <v>51</v>
      </c>
      <c r="C129" s="326">
        <v>261</v>
      </c>
      <c r="D129" s="326">
        <v>69</v>
      </c>
      <c r="E129" s="326">
        <v>192</v>
      </c>
      <c r="F129" s="326">
        <v>127</v>
      </c>
      <c r="G129" s="326">
        <v>44</v>
      </c>
      <c r="H129" s="326">
        <v>83</v>
      </c>
      <c r="I129" s="326">
        <v>127</v>
      </c>
      <c r="J129" s="326">
        <v>0</v>
      </c>
      <c r="K129" s="326">
        <v>0</v>
      </c>
      <c r="L129" s="326">
        <v>0</v>
      </c>
      <c r="M129" s="326">
        <v>185</v>
      </c>
    </row>
    <row r="130" spans="1:133" ht="18.75" customHeight="1" x14ac:dyDescent="0.15">
      <c r="A130" s="325" t="s">
        <v>257</v>
      </c>
      <c r="B130" s="66"/>
      <c r="C130" s="66"/>
      <c r="D130" s="66"/>
      <c r="E130" s="66"/>
      <c r="F130" s="66"/>
      <c r="G130" s="66"/>
      <c r="H130" s="66"/>
      <c r="I130" s="66"/>
    </row>
    <row r="132" spans="1:133" ht="18" customHeight="1" x14ac:dyDescent="0.15">
      <c r="A132" s="324" t="s">
        <v>256</v>
      </c>
      <c r="B132" s="324"/>
      <c r="C132" s="324"/>
      <c r="D132" s="324"/>
    </row>
    <row r="133" spans="1:133" s="318" customFormat="1" ht="14.25" customHeight="1" x14ac:dyDescent="0.15">
      <c r="A133" s="323" t="s">
        <v>255</v>
      </c>
      <c r="B133" s="227"/>
      <c r="C133" s="227"/>
      <c r="D133" s="227"/>
      <c r="E133" s="227"/>
      <c r="F133" s="227"/>
      <c r="G133" s="227"/>
      <c r="H133" s="227"/>
      <c r="I133" s="227"/>
      <c r="J133" s="227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F133" s="227"/>
      <c r="AG133" s="227"/>
      <c r="AH133" s="227"/>
      <c r="AI133" s="227"/>
      <c r="AJ133" s="227"/>
      <c r="AK133" s="227"/>
      <c r="AL133" s="227"/>
      <c r="AM133" s="227"/>
      <c r="AN133" s="227"/>
      <c r="AO133" s="227"/>
      <c r="AP133" s="227"/>
      <c r="AQ133" s="227"/>
      <c r="AR133" s="227"/>
      <c r="AS133" s="227"/>
      <c r="AT133" s="227"/>
      <c r="AU133" s="227"/>
      <c r="AV133" s="227"/>
      <c r="AW133" s="227"/>
      <c r="AX133" s="227"/>
      <c r="AY133" s="227"/>
      <c r="AZ133" s="227"/>
      <c r="BA133" s="227"/>
      <c r="BB133" s="227"/>
      <c r="BC133" s="227"/>
      <c r="BD133" s="227"/>
      <c r="BE133" s="227"/>
      <c r="BF133" s="227"/>
      <c r="BG133" s="227"/>
      <c r="BH133" s="227"/>
      <c r="BI133" s="227"/>
      <c r="BJ133" s="227"/>
      <c r="BK133" s="227"/>
      <c r="BL133" s="227"/>
      <c r="BM133" s="227"/>
      <c r="BN133" s="227"/>
      <c r="BO133" s="227"/>
      <c r="BP133" s="227"/>
      <c r="BQ133" s="227"/>
      <c r="BR133" s="227"/>
      <c r="BS133" s="227"/>
      <c r="BT133" s="227"/>
      <c r="BU133" s="227"/>
      <c r="BV133" s="227"/>
      <c r="BW133" s="227"/>
      <c r="BX133" s="227"/>
      <c r="BY133" s="227"/>
      <c r="BZ133" s="227"/>
      <c r="CA133" s="227"/>
      <c r="CB133" s="227"/>
      <c r="CC133" s="227"/>
      <c r="CD133" s="227"/>
      <c r="CE133" s="227"/>
      <c r="CF133" s="227"/>
      <c r="CG133" s="227"/>
      <c r="CH133" s="227"/>
      <c r="CI133" s="227"/>
      <c r="CJ133" s="227"/>
      <c r="CK133" s="227"/>
      <c r="CL133" s="227"/>
      <c r="CM133" s="227"/>
      <c r="CN133" s="227"/>
      <c r="CO133" s="227"/>
      <c r="CP133" s="227"/>
      <c r="CQ133" s="227"/>
      <c r="CR133" s="227"/>
      <c r="CS133" s="227"/>
      <c r="CT133" s="227"/>
      <c r="CU133" s="227"/>
      <c r="CV133" s="227"/>
      <c r="CW133" s="227"/>
      <c r="CX133" s="227"/>
      <c r="CY133" s="227"/>
      <c r="CZ133" s="227"/>
      <c r="DA133" s="227"/>
      <c r="DB133" s="227"/>
      <c r="DC133" s="227"/>
      <c r="DD133" s="227"/>
      <c r="DE133" s="227"/>
      <c r="DF133" s="227"/>
      <c r="DG133" s="227"/>
      <c r="DH133" s="227"/>
      <c r="DI133" s="227"/>
      <c r="DJ133" s="227"/>
      <c r="DK133" s="227"/>
      <c r="DL133" s="227"/>
      <c r="DM133" s="227"/>
      <c r="DN133" s="227"/>
      <c r="DO133" s="227"/>
      <c r="DP133" s="227"/>
      <c r="DQ133" s="227"/>
      <c r="DR133" s="227"/>
      <c r="DS133" s="227"/>
      <c r="DT133" s="227"/>
      <c r="DU133" s="227"/>
      <c r="DV133" s="227"/>
      <c r="DW133" s="227"/>
      <c r="DX133" s="227"/>
      <c r="DY133" s="227"/>
      <c r="DZ133" s="227"/>
      <c r="EA133" s="227"/>
      <c r="EB133" s="227"/>
      <c r="EC133" s="227"/>
    </row>
    <row r="134" spans="1:133" s="318" customFormat="1" ht="18" customHeight="1" x14ac:dyDescent="0.15">
      <c r="A134" s="87" t="s">
        <v>254</v>
      </c>
      <c r="B134" s="62" t="s">
        <v>253</v>
      </c>
      <c r="C134" s="62"/>
      <c r="D134" s="62" t="s">
        <v>252</v>
      </c>
      <c r="E134" s="62"/>
      <c r="F134" s="62" t="s">
        <v>251</v>
      </c>
      <c r="G134" s="62"/>
      <c r="H134" s="62"/>
      <c r="I134" s="62"/>
      <c r="J134" s="62"/>
      <c r="K134" s="9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7"/>
      <c r="AE134" s="227"/>
      <c r="AF134" s="227"/>
      <c r="AG134" s="227"/>
      <c r="AH134" s="227"/>
      <c r="AI134" s="227"/>
      <c r="AJ134" s="227"/>
      <c r="AK134" s="227"/>
      <c r="AL134" s="227"/>
      <c r="AM134" s="227"/>
      <c r="AN134" s="227"/>
      <c r="AO134" s="227"/>
      <c r="AP134" s="227"/>
      <c r="AQ134" s="227"/>
      <c r="AR134" s="227"/>
      <c r="AS134" s="227"/>
      <c r="AT134" s="227"/>
      <c r="AU134" s="227"/>
      <c r="AV134" s="227"/>
      <c r="AW134" s="227"/>
      <c r="AX134" s="227"/>
      <c r="AY134" s="227"/>
      <c r="AZ134" s="227"/>
      <c r="BA134" s="227"/>
      <c r="BB134" s="227"/>
      <c r="BC134" s="227"/>
      <c r="BD134" s="227"/>
      <c r="BE134" s="227"/>
      <c r="BF134" s="227"/>
      <c r="BG134" s="227"/>
      <c r="BH134" s="227"/>
      <c r="BI134" s="227"/>
      <c r="BJ134" s="227"/>
    </row>
    <row r="135" spans="1:133" s="318" customFormat="1" ht="18" customHeight="1" x14ac:dyDescent="0.15">
      <c r="A135" s="87"/>
      <c r="B135" s="62"/>
      <c r="C135" s="62"/>
      <c r="D135" s="62"/>
      <c r="E135" s="62"/>
      <c r="F135" s="62" t="s">
        <v>16</v>
      </c>
      <c r="G135" s="62"/>
      <c r="H135" s="62" t="s">
        <v>250</v>
      </c>
      <c r="I135" s="62"/>
      <c r="J135" s="62" t="s">
        <v>229</v>
      </c>
      <c r="K135" s="9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F135" s="227"/>
      <c r="AG135" s="227"/>
      <c r="AH135" s="227"/>
      <c r="AI135" s="227"/>
      <c r="AJ135" s="227"/>
      <c r="AK135" s="227"/>
      <c r="AL135" s="227"/>
      <c r="AM135" s="227"/>
      <c r="AN135" s="227"/>
      <c r="AO135" s="227"/>
      <c r="AP135" s="227"/>
      <c r="AQ135" s="227"/>
      <c r="AR135" s="227"/>
      <c r="AS135" s="227"/>
      <c r="AT135" s="227"/>
      <c r="AU135" s="227"/>
      <c r="AV135" s="227"/>
      <c r="AW135" s="227"/>
      <c r="AX135" s="227"/>
      <c r="AY135" s="227"/>
      <c r="AZ135" s="227"/>
      <c r="BA135" s="227"/>
      <c r="BB135" s="227"/>
      <c r="BC135" s="227"/>
      <c r="BD135" s="227"/>
      <c r="BE135" s="227"/>
      <c r="BF135" s="227"/>
      <c r="BG135" s="227"/>
      <c r="BH135" s="227"/>
      <c r="BI135" s="227"/>
      <c r="BJ135" s="227"/>
    </row>
    <row r="136" spans="1:133" s="318" customFormat="1" ht="18" customHeight="1" x14ac:dyDescent="0.15">
      <c r="A136" s="87"/>
      <c r="B136" s="59" t="s">
        <v>249</v>
      </c>
      <c r="C136" s="201" t="s">
        <v>248</v>
      </c>
      <c r="D136" s="201" t="s">
        <v>249</v>
      </c>
      <c r="E136" s="201" t="s">
        <v>248</v>
      </c>
      <c r="F136" s="201" t="s">
        <v>249</v>
      </c>
      <c r="G136" s="201" t="s">
        <v>248</v>
      </c>
      <c r="H136" s="201" t="s">
        <v>249</v>
      </c>
      <c r="I136" s="201" t="s">
        <v>248</v>
      </c>
      <c r="J136" s="201" t="s">
        <v>249</v>
      </c>
      <c r="K136" s="322" t="s">
        <v>248</v>
      </c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227"/>
      <c r="AQ136" s="227"/>
      <c r="AR136" s="227"/>
      <c r="AS136" s="227"/>
      <c r="AT136" s="227"/>
      <c r="AU136" s="227"/>
      <c r="AV136" s="227"/>
      <c r="AW136" s="227"/>
      <c r="AX136" s="227"/>
      <c r="AY136" s="227"/>
      <c r="AZ136" s="227"/>
      <c r="BA136" s="227"/>
      <c r="BB136" s="227"/>
      <c r="BC136" s="227"/>
      <c r="BD136" s="227"/>
      <c r="BE136" s="227"/>
      <c r="BF136" s="227"/>
      <c r="BG136" s="227"/>
      <c r="BH136" s="227"/>
      <c r="BI136" s="227"/>
      <c r="BJ136" s="227"/>
    </row>
    <row r="137" spans="1:133" s="318" customFormat="1" ht="24.75" customHeight="1" x14ac:dyDescent="0.15">
      <c r="A137" s="225" t="s">
        <v>151</v>
      </c>
      <c r="B137" s="321">
        <v>48</v>
      </c>
      <c r="C137" s="320">
        <v>82</v>
      </c>
      <c r="D137" s="320">
        <v>48</v>
      </c>
      <c r="E137" s="320">
        <v>82</v>
      </c>
      <c r="F137" s="320">
        <v>0</v>
      </c>
      <c r="G137" s="320">
        <v>0</v>
      </c>
      <c r="H137" s="320">
        <v>0</v>
      </c>
      <c r="I137" s="320">
        <v>0</v>
      </c>
      <c r="J137" s="320">
        <v>0</v>
      </c>
      <c r="K137" s="320">
        <v>0</v>
      </c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227"/>
      <c r="AQ137" s="227"/>
      <c r="AR137" s="227"/>
      <c r="AS137" s="227"/>
      <c r="AT137" s="227"/>
      <c r="AU137" s="227"/>
      <c r="AV137" s="227"/>
      <c r="AW137" s="227"/>
      <c r="AX137" s="227"/>
      <c r="AY137" s="227"/>
      <c r="AZ137" s="227"/>
      <c r="BA137" s="227"/>
      <c r="BB137" s="227"/>
      <c r="BC137" s="227"/>
      <c r="BD137" s="227"/>
      <c r="BE137" s="227"/>
      <c r="BF137" s="227"/>
      <c r="BG137" s="227"/>
      <c r="BH137" s="227"/>
      <c r="BI137" s="227"/>
      <c r="BJ137" s="227"/>
    </row>
    <row r="138" spans="1:133" s="318" customFormat="1" ht="24.75" customHeight="1" x14ac:dyDescent="0.15">
      <c r="A138" s="218" t="s">
        <v>247</v>
      </c>
      <c r="B138" s="52">
        <v>31</v>
      </c>
      <c r="C138" s="50">
        <v>34</v>
      </c>
      <c r="D138" s="50">
        <v>31</v>
      </c>
      <c r="E138" s="50">
        <v>34</v>
      </c>
      <c r="F138" s="50" t="s">
        <v>56</v>
      </c>
      <c r="G138" s="50" t="s">
        <v>56</v>
      </c>
      <c r="H138" s="50" t="s">
        <v>56</v>
      </c>
      <c r="I138" s="50" t="s">
        <v>56</v>
      </c>
      <c r="J138" s="50" t="s">
        <v>56</v>
      </c>
      <c r="K138" s="50" t="s">
        <v>56</v>
      </c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227"/>
      <c r="AQ138" s="227"/>
      <c r="AR138" s="227"/>
      <c r="AS138" s="227"/>
      <c r="AT138" s="227"/>
      <c r="AU138" s="227"/>
      <c r="AV138" s="227"/>
      <c r="AW138" s="227"/>
      <c r="AX138" s="227"/>
      <c r="AY138" s="227"/>
      <c r="AZ138" s="227"/>
      <c r="BA138" s="227"/>
      <c r="BB138" s="227"/>
      <c r="BC138" s="227"/>
      <c r="BD138" s="227"/>
      <c r="BE138" s="227"/>
      <c r="BF138" s="227"/>
      <c r="BG138" s="227"/>
      <c r="BH138" s="227"/>
      <c r="BI138" s="227"/>
      <c r="BJ138" s="227"/>
    </row>
    <row r="139" spans="1:133" s="318" customFormat="1" ht="24.75" customHeight="1" x14ac:dyDescent="0.15">
      <c r="A139" s="218" t="s">
        <v>5</v>
      </c>
      <c r="B139" s="52">
        <v>34</v>
      </c>
      <c r="C139" s="50">
        <v>49</v>
      </c>
      <c r="D139" s="50">
        <v>33</v>
      </c>
      <c r="E139" s="50">
        <v>48</v>
      </c>
      <c r="F139" s="50">
        <v>1</v>
      </c>
      <c r="G139" s="50">
        <v>1</v>
      </c>
      <c r="H139" s="50">
        <v>1</v>
      </c>
      <c r="I139" s="50">
        <v>1</v>
      </c>
      <c r="J139" s="50">
        <v>0</v>
      </c>
      <c r="K139" s="50">
        <v>0</v>
      </c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7"/>
      <c r="AR139" s="227"/>
      <c r="AS139" s="227"/>
      <c r="AT139" s="227"/>
      <c r="AU139" s="227"/>
      <c r="AV139" s="227"/>
      <c r="AW139" s="227"/>
      <c r="AX139" s="227"/>
      <c r="AY139" s="227"/>
      <c r="AZ139" s="227"/>
      <c r="BA139" s="227"/>
      <c r="BB139" s="227"/>
      <c r="BC139" s="227"/>
      <c r="BD139" s="227"/>
      <c r="BE139" s="227"/>
      <c r="BF139" s="227"/>
      <c r="BG139" s="227"/>
      <c r="BH139" s="227"/>
      <c r="BI139" s="227"/>
      <c r="BJ139" s="227"/>
    </row>
    <row r="140" spans="1:133" s="318" customFormat="1" ht="24.75" customHeight="1" x14ac:dyDescent="0.15">
      <c r="A140" s="218" t="s">
        <v>24</v>
      </c>
      <c r="B140" s="52">
        <v>3</v>
      </c>
      <c r="C140" s="50">
        <v>5</v>
      </c>
      <c r="D140" s="50">
        <v>3</v>
      </c>
      <c r="E140" s="50">
        <v>5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227"/>
      <c r="AQ140" s="227"/>
      <c r="AR140" s="227"/>
      <c r="AS140" s="227"/>
      <c r="AT140" s="227"/>
      <c r="AU140" s="227"/>
      <c r="AV140" s="227"/>
      <c r="AW140" s="227"/>
      <c r="AX140" s="227"/>
      <c r="AY140" s="227"/>
      <c r="AZ140" s="227"/>
      <c r="BA140" s="227"/>
      <c r="BB140" s="227"/>
      <c r="BC140" s="227"/>
      <c r="BD140" s="227"/>
      <c r="BE140" s="227"/>
      <c r="BF140" s="227"/>
      <c r="BG140" s="227"/>
      <c r="BH140" s="227"/>
      <c r="BI140" s="227"/>
      <c r="BJ140" s="227"/>
    </row>
    <row r="141" spans="1:133" s="318" customFormat="1" ht="24.75" customHeight="1" x14ac:dyDescent="0.15">
      <c r="A141" s="218" t="s">
        <v>23</v>
      </c>
      <c r="B141" s="319">
        <v>2</v>
      </c>
      <c r="C141" s="50">
        <v>5</v>
      </c>
      <c r="D141" s="50">
        <v>2</v>
      </c>
      <c r="E141" s="50">
        <v>5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227"/>
      <c r="AQ141" s="227"/>
      <c r="AR141" s="227"/>
      <c r="AS141" s="227"/>
      <c r="AT141" s="227"/>
      <c r="AU141" s="227"/>
      <c r="AV141" s="227"/>
      <c r="AW141" s="227"/>
      <c r="AX141" s="227"/>
      <c r="AY141" s="227"/>
      <c r="AZ141" s="227"/>
      <c r="BA141" s="227"/>
      <c r="BB141" s="227"/>
      <c r="BC141" s="227"/>
      <c r="BD141" s="227"/>
      <c r="BE141" s="227"/>
      <c r="BF141" s="227"/>
      <c r="BG141" s="227"/>
      <c r="BH141" s="227"/>
      <c r="BI141" s="227"/>
      <c r="BJ141" s="227"/>
    </row>
    <row r="142" spans="1:133" s="227" customFormat="1" ht="24.75" customHeight="1" x14ac:dyDescent="0.15">
      <c r="A142" s="214" t="s">
        <v>22</v>
      </c>
      <c r="B142" s="317">
        <v>1</v>
      </c>
      <c r="C142" s="261">
        <v>2</v>
      </c>
      <c r="D142" s="261">
        <v>1</v>
      </c>
      <c r="E142" s="261">
        <v>2</v>
      </c>
      <c r="F142" s="261">
        <v>0</v>
      </c>
      <c r="G142" s="261">
        <v>0</v>
      </c>
      <c r="H142" s="261">
        <v>0</v>
      </c>
      <c r="I142" s="261">
        <v>0</v>
      </c>
      <c r="J142" s="261">
        <v>0</v>
      </c>
      <c r="K142" s="261">
        <v>0</v>
      </c>
      <c r="L142" s="316"/>
      <c r="M142" s="316"/>
    </row>
    <row r="143" spans="1:133" s="208" customFormat="1" ht="14.25" customHeight="1" x14ac:dyDescent="0.15">
      <c r="A143" s="209" t="s">
        <v>190</v>
      </c>
      <c r="B143" s="315"/>
      <c r="C143" s="315"/>
      <c r="D143" s="315"/>
      <c r="E143" s="314"/>
    </row>
    <row r="144" spans="1:133" s="208" customFormat="1" ht="14.25" customHeight="1" x14ac:dyDescent="0.15">
      <c r="A144" s="209"/>
      <c r="B144" s="314"/>
      <c r="C144" s="314"/>
      <c r="D144" s="314"/>
      <c r="E144" s="314"/>
    </row>
    <row r="145" spans="1:18" ht="18" customHeight="1" x14ac:dyDescent="0.15">
      <c r="A145" s="246" t="s">
        <v>246</v>
      </c>
      <c r="B145" s="246"/>
    </row>
    <row r="146" spans="1:18" ht="18" customHeight="1" x14ac:dyDescent="0.15">
      <c r="A146" s="30"/>
      <c r="B146" s="30"/>
    </row>
    <row r="147" spans="1:18" s="294" customFormat="1" ht="21.95" customHeight="1" x14ac:dyDescent="0.15">
      <c r="A147" s="312" t="s">
        <v>245</v>
      </c>
      <c r="B147" s="310" t="s">
        <v>244</v>
      </c>
      <c r="C147" s="310" t="s">
        <v>243</v>
      </c>
      <c r="D147" s="310"/>
      <c r="E147" s="310"/>
      <c r="F147" s="310"/>
      <c r="G147" s="310"/>
      <c r="H147" s="310"/>
      <c r="I147" s="310"/>
      <c r="J147" s="310"/>
      <c r="K147" s="310"/>
      <c r="L147" s="310" t="s">
        <v>242</v>
      </c>
      <c r="M147" s="310"/>
      <c r="N147" s="310"/>
      <c r="O147" s="310"/>
      <c r="P147" s="310"/>
      <c r="Q147" s="310"/>
      <c r="R147" s="309"/>
    </row>
    <row r="148" spans="1:18" s="294" customFormat="1" ht="21.95" customHeight="1" x14ac:dyDescent="0.15">
      <c r="A148" s="312"/>
      <c r="B148" s="310"/>
      <c r="C148" s="310" t="s">
        <v>241</v>
      </c>
      <c r="D148" s="310" t="s">
        <v>240</v>
      </c>
      <c r="E148" s="310" t="s">
        <v>239</v>
      </c>
      <c r="F148" s="310" t="s">
        <v>238</v>
      </c>
      <c r="G148" s="310" t="s">
        <v>237</v>
      </c>
      <c r="H148" s="313" t="s">
        <v>236</v>
      </c>
      <c r="I148" s="310" t="s">
        <v>235</v>
      </c>
      <c r="J148" s="310" t="s">
        <v>234</v>
      </c>
      <c r="K148" s="310" t="s">
        <v>233</v>
      </c>
      <c r="L148" s="310" t="s">
        <v>138</v>
      </c>
      <c r="M148" s="310" t="s">
        <v>137</v>
      </c>
      <c r="N148" s="310" t="s">
        <v>232</v>
      </c>
      <c r="O148" s="310"/>
      <c r="P148" s="310" t="s">
        <v>231</v>
      </c>
      <c r="Q148" s="310" t="s">
        <v>230</v>
      </c>
      <c r="R148" s="309" t="s">
        <v>229</v>
      </c>
    </row>
    <row r="149" spans="1:18" s="294" customFormat="1" ht="29.25" customHeight="1" x14ac:dyDescent="0.15">
      <c r="A149" s="312"/>
      <c r="B149" s="310"/>
      <c r="C149" s="310"/>
      <c r="D149" s="310"/>
      <c r="E149" s="310"/>
      <c r="F149" s="310"/>
      <c r="G149" s="310"/>
      <c r="H149" s="310"/>
      <c r="I149" s="310"/>
      <c r="J149" s="310"/>
      <c r="K149" s="310"/>
      <c r="L149" s="310"/>
      <c r="M149" s="310"/>
      <c r="N149" s="311" t="s">
        <v>228</v>
      </c>
      <c r="O149" s="311" t="s">
        <v>227</v>
      </c>
      <c r="P149" s="310"/>
      <c r="Q149" s="310"/>
      <c r="R149" s="309"/>
    </row>
    <row r="150" spans="1:18" s="294" customFormat="1" ht="21" customHeight="1" x14ac:dyDescent="0.15">
      <c r="A150" s="306" t="s">
        <v>7</v>
      </c>
      <c r="B150" s="308">
        <v>6.6000000000000003E-2</v>
      </c>
      <c r="C150" s="307">
        <v>5.2999999999999999E-2</v>
      </c>
      <c r="D150" s="307">
        <v>6.9000000000000006E-2</v>
      </c>
      <c r="E150" s="307">
        <v>0.14199999999999999</v>
      </c>
      <c r="F150" s="307">
        <v>0.05</v>
      </c>
      <c r="G150" s="307">
        <v>0</v>
      </c>
      <c r="H150" s="307">
        <v>0</v>
      </c>
      <c r="I150" s="307">
        <v>0</v>
      </c>
      <c r="J150" s="307">
        <v>0</v>
      </c>
      <c r="K150" s="307">
        <v>0</v>
      </c>
      <c r="L150" s="307">
        <v>4.8000000000000001E-2</v>
      </c>
      <c r="M150" s="307">
        <v>0.10199999999999999</v>
      </c>
      <c r="N150" s="307">
        <v>5.1999999999999998E-2</v>
      </c>
      <c r="O150" s="307">
        <v>5.8999999999999997E-2</v>
      </c>
      <c r="P150" s="307">
        <v>0</v>
      </c>
      <c r="Q150" s="307">
        <v>0.14699999999999999</v>
      </c>
      <c r="R150" s="307">
        <v>0</v>
      </c>
    </row>
    <row r="151" spans="1:18" s="294" customFormat="1" ht="21" customHeight="1" x14ac:dyDescent="0.15">
      <c r="A151" s="306" t="s">
        <v>25</v>
      </c>
      <c r="B151" s="308">
        <v>0.111</v>
      </c>
      <c r="C151" s="307">
        <v>0.127</v>
      </c>
      <c r="D151" s="307">
        <v>7.2999999999999995E-2</v>
      </c>
      <c r="E151" s="307">
        <v>0.16</v>
      </c>
      <c r="F151" s="307">
        <v>1.7000000000000001E-2</v>
      </c>
      <c r="G151" s="307">
        <v>0</v>
      </c>
      <c r="H151" s="307">
        <v>0</v>
      </c>
      <c r="I151" s="307">
        <v>0</v>
      </c>
      <c r="J151" s="307">
        <v>0</v>
      </c>
      <c r="K151" s="307">
        <v>0</v>
      </c>
      <c r="L151" s="307">
        <v>6.3E-2</v>
      </c>
      <c r="M151" s="307">
        <v>0</v>
      </c>
      <c r="N151" s="307">
        <v>0.15</v>
      </c>
      <c r="O151" s="307">
        <v>-6.7000000000000004E-2</v>
      </c>
      <c r="P151" s="307">
        <v>0</v>
      </c>
      <c r="Q151" s="307">
        <v>0.33200000000000002</v>
      </c>
      <c r="R151" s="307">
        <v>0</v>
      </c>
    </row>
    <row r="152" spans="1:18" s="294" customFormat="1" ht="21" customHeight="1" x14ac:dyDescent="0.15">
      <c r="A152" s="306" t="s">
        <v>5</v>
      </c>
      <c r="B152" s="308">
        <v>0.185</v>
      </c>
      <c r="C152" s="307">
        <v>0.19</v>
      </c>
      <c r="D152" s="307">
        <v>9.7000000000000003E-2</v>
      </c>
      <c r="E152" s="307">
        <v>0.40400000000000003</v>
      </c>
      <c r="F152" s="307">
        <v>3.2000000000000001E-2</v>
      </c>
      <c r="G152" s="307">
        <v>0</v>
      </c>
      <c r="H152" s="307">
        <v>0</v>
      </c>
      <c r="I152" s="307">
        <v>0</v>
      </c>
      <c r="J152" s="307">
        <v>0</v>
      </c>
      <c r="K152" s="307">
        <v>0</v>
      </c>
      <c r="L152" s="307">
        <v>-0.224</v>
      </c>
      <c r="M152" s="307">
        <v>4.7E-2</v>
      </c>
      <c r="N152" s="307">
        <v>0.245</v>
      </c>
      <c r="O152" s="307">
        <v>6.7000000000000004E-2</v>
      </c>
      <c r="P152" s="307">
        <v>0.157</v>
      </c>
      <c r="Q152" s="307">
        <v>0.318</v>
      </c>
      <c r="R152" s="307">
        <v>0</v>
      </c>
    </row>
    <row r="153" spans="1:18" s="294" customFormat="1" ht="21" customHeight="1" x14ac:dyDescent="0.15">
      <c r="A153" s="306" t="s">
        <v>24</v>
      </c>
      <c r="B153" s="308">
        <v>0.29099999999999998</v>
      </c>
      <c r="C153" s="307">
        <v>0.23499999999999999</v>
      </c>
      <c r="D153" s="307">
        <v>0.24299999999999999</v>
      </c>
      <c r="E153" s="307">
        <v>0.74299999999999999</v>
      </c>
      <c r="F153" s="307">
        <v>0.13100000000000001</v>
      </c>
      <c r="G153" s="307">
        <v>0</v>
      </c>
      <c r="H153" s="307">
        <v>0</v>
      </c>
      <c r="I153" s="307">
        <v>0</v>
      </c>
      <c r="J153" s="307">
        <v>0</v>
      </c>
      <c r="K153" s="307">
        <v>0</v>
      </c>
      <c r="L153" s="307">
        <v>0.156</v>
      </c>
      <c r="M153" s="307">
        <v>0</v>
      </c>
      <c r="N153" s="307">
        <v>0.214</v>
      </c>
      <c r="O153" s="307">
        <v>0.126</v>
      </c>
      <c r="P153" s="307">
        <v>2.5999999999999999E-2</v>
      </c>
      <c r="Q153" s="307">
        <v>0.83399999999999996</v>
      </c>
      <c r="R153" s="307">
        <v>0</v>
      </c>
    </row>
    <row r="154" spans="1:18" s="294" customFormat="1" ht="21" customHeight="1" x14ac:dyDescent="0.15">
      <c r="A154" s="306" t="s">
        <v>23</v>
      </c>
      <c r="B154" s="305">
        <v>0.33600000000000002</v>
      </c>
      <c r="C154" s="304">
        <v>0.38100000000000001</v>
      </c>
      <c r="D154" s="304">
        <v>0.128</v>
      </c>
      <c r="E154" s="304">
        <v>0.53900000000000003</v>
      </c>
      <c r="F154" s="304">
        <v>0.113</v>
      </c>
      <c r="G154" s="304">
        <v>0</v>
      </c>
      <c r="H154" s="304">
        <v>0</v>
      </c>
      <c r="I154" s="304">
        <v>0</v>
      </c>
      <c r="J154" s="304">
        <v>0</v>
      </c>
      <c r="K154" s="304">
        <v>0</v>
      </c>
      <c r="L154" s="302">
        <v>0.19900000000000001</v>
      </c>
      <c r="M154" s="303">
        <v>0</v>
      </c>
      <c r="N154" s="302">
        <v>0.41</v>
      </c>
      <c r="O154" s="302">
        <v>0.30199999999999999</v>
      </c>
      <c r="P154" s="302">
        <v>9.9000000000000005E-2</v>
      </c>
      <c r="Q154" s="302">
        <v>0.57699999999999996</v>
      </c>
      <c r="R154" s="301" t="s">
        <v>56</v>
      </c>
    </row>
    <row r="155" spans="1:18" s="294" customFormat="1" ht="21" customHeight="1" x14ac:dyDescent="0.15">
      <c r="A155" s="300" t="s">
        <v>22</v>
      </c>
      <c r="B155" s="299">
        <v>0.30299999999999999</v>
      </c>
      <c r="C155" s="298">
        <v>0.35699999999999998</v>
      </c>
      <c r="D155" s="298">
        <v>0.13800000000000001</v>
      </c>
      <c r="E155" s="298">
        <v>0.27600000000000002</v>
      </c>
      <c r="F155" s="298">
        <v>0.26</v>
      </c>
      <c r="G155" s="298">
        <v>0</v>
      </c>
      <c r="H155" s="298">
        <v>0</v>
      </c>
      <c r="I155" s="298">
        <v>0</v>
      </c>
      <c r="J155" s="298">
        <v>0</v>
      </c>
      <c r="K155" s="298">
        <v>0</v>
      </c>
      <c r="L155" s="296">
        <v>1.7000000000000001E-2</v>
      </c>
      <c r="M155" s="297">
        <v>1.365</v>
      </c>
      <c r="N155" s="296">
        <v>0.29399999999999998</v>
      </c>
      <c r="O155" s="296">
        <v>0.40500000000000003</v>
      </c>
      <c r="P155" s="296">
        <v>0.34</v>
      </c>
      <c r="Q155" s="296">
        <v>0.16</v>
      </c>
      <c r="R155" s="295"/>
    </row>
    <row r="156" spans="1:18" s="293" customFormat="1" x14ac:dyDescent="0.15">
      <c r="A156" s="209" t="s">
        <v>190</v>
      </c>
    </row>
    <row r="157" spans="1:18" s="293" customFormat="1" x14ac:dyDescent="0.15">
      <c r="A157" s="209" t="s">
        <v>226</v>
      </c>
    </row>
    <row r="158" spans="1:18" ht="24.75" customHeight="1" x14ac:dyDescent="0.15"/>
    <row r="159" spans="1:18" ht="18" customHeight="1" x14ac:dyDescent="0.15">
      <c r="A159" s="246" t="s">
        <v>225</v>
      </c>
      <c r="B159" s="246"/>
    </row>
    <row r="160" spans="1:18" ht="6" customHeight="1" x14ac:dyDescent="0.15">
      <c r="C160" s="292"/>
    </row>
    <row r="161" spans="1:35" ht="15.75" customHeight="1" x14ac:dyDescent="0.15">
      <c r="A161" s="27" t="s">
        <v>224</v>
      </c>
    </row>
    <row r="162" spans="1:35" ht="22.5" customHeight="1" x14ac:dyDescent="0.15">
      <c r="A162" s="291" t="s">
        <v>17</v>
      </c>
      <c r="B162" s="285" t="s">
        <v>223</v>
      </c>
      <c r="C162" s="114"/>
      <c r="D162" s="116" t="s">
        <v>222</v>
      </c>
      <c r="E162" s="290"/>
      <c r="F162" s="290"/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  <c r="S162" s="290"/>
      <c r="T162" s="290"/>
      <c r="U162" s="289"/>
      <c r="V162" s="116" t="s">
        <v>221</v>
      </c>
      <c r="W162" s="288"/>
      <c r="X162" s="288"/>
      <c r="Y162" s="288"/>
      <c r="Z162" s="288"/>
      <c r="AA162" s="288"/>
      <c r="AB162" s="288"/>
      <c r="AC162" s="288"/>
      <c r="AD162" s="288"/>
      <c r="AE162" s="288"/>
      <c r="AF162" s="288"/>
      <c r="AG162" s="288"/>
    </row>
    <row r="163" spans="1:35" ht="22.5" customHeight="1" x14ac:dyDescent="0.15">
      <c r="A163" s="286"/>
      <c r="B163" s="285"/>
      <c r="C163" s="114"/>
      <c r="D163" s="114" t="s">
        <v>220</v>
      </c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6" t="s">
        <v>219</v>
      </c>
      <c r="Q163" s="287"/>
      <c r="R163" s="287"/>
      <c r="S163" s="287"/>
      <c r="T163" s="287"/>
      <c r="U163" s="178"/>
      <c r="V163" s="118" t="s">
        <v>138</v>
      </c>
      <c r="W163" s="118"/>
      <c r="X163" s="118" t="s">
        <v>137</v>
      </c>
      <c r="Y163" s="118"/>
      <c r="Z163" s="118" t="s">
        <v>218</v>
      </c>
      <c r="AA163" s="118" t="s">
        <v>217</v>
      </c>
      <c r="AB163" s="118" t="s">
        <v>216</v>
      </c>
      <c r="AC163" s="118" t="s">
        <v>215</v>
      </c>
      <c r="AD163" s="118" t="s">
        <v>214</v>
      </c>
      <c r="AE163" s="118" t="s">
        <v>213</v>
      </c>
      <c r="AF163" s="205" t="s">
        <v>212</v>
      </c>
      <c r="AG163" s="205" t="s">
        <v>211</v>
      </c>
    </row>
    <row r="164" spans="1:35" ht="22.5" customHeight="1" x14ac:dyDescent="0.15">
      <c r="A164" s="286"/>
      <c r="B164" s="285"/>
      <c r="C164" s="114"/>
      <c r="D164" s="114" t="s">
        <v>210</v>
      </c>
      <c r="E164" s="114"/>
      <c r="F164" s="114" t="s">
        <v>209</v>
      </c>
      <c r="G164" s="114"/>
      <c r="H164" s="114" t="s">
        <v>208</v>
      </c>
      <c r="I164" s="114"/>
      <c r="J164" s="114" t="s">
        <v>207</v>
      </c>
      <c r="K164" s="114"/>
      <c r="L164" s="114" t="s">
        <v>206</v>
      </c>
      <c r="M164" s="114"/>
      <c r="N164" s="114" t="s">
        <v>205</v>
      </c>
      <c r="O164" s="114"/>
      <c r="P164" s="116" t="s">
        <v>204</v>
      </c>
      <c r="Q164" s="178"/>
      <c r="R164" s="116" t="s">
        <v>171</v>
      </c>
      <c r="S164" s="178"/>
      <c r="T164" s="116" t="s">
        <v>170</v>
      </c>
      <c r="U164" s="178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284"/>
      <c r="AG164" s="284"/>
    </row>
    <row r="165" spans="1:35" ht="25.5" customHeight="1" x14ac:dyDescent="0.15">
      <c r="A165" s="283"/>
      <c r="B165" s="111" t="s">
        <v>203</v>
      </c>
      <c r="C165" s="111" t="s">
        <v>26</v>
      </c>
      <c r="D165" s="111" t="s">
        <v>203</v>
      </c>
      <c r="E165" s="111" t="s">
        <v>26</v>
      </c>
      <c r="F165" s="111" t="s">
        <v>203</v>
      </c>
      <c r="G165" s="111" t="s">
        <v>30</v>
      </c>
      <c r="H165" s="111" t="s">
        <v>203</v>
      </c>
      <c r="I165" s="111" t="s">
        <v>30</v>
      </c>
      <c r="J165" s="111" t="s">
        <v>203</v>
      </c>
      <c r="K165" s="111" t="s">
        <v>30</v>
      </c>
      <c r="L165" s="111" t="s">
        <v>203</v>
      </c>
      <c r="M165" s="111" t="s">
        <v>26</v>
      </c>
      <c r="N165" s="111" t="s">
        <v>203</v>
      </c>
      <c r="O165" s="111" t="s">
        <v>26</v>
      </c>
      <c r="P165" s="111" t="s">
        <v>203</v>
      </c>
      <c r="Q165" s="111" t="s">
        <v>26</v>
      </c>
      <c r="R165" s="111" t="s">
        <v>203</v>
      </c>
      <c r="S165" s="111" t="s">
        <v>26</v>
      </c>
      <c r="T165" s="111" t="s">
        <v>203</v>
      </c>
      <c r="U165" s="111" t="s">
        <v>26</v>
      </c>
      <c r="V165" s="111" t="s">
        <v>203</v>
      </c>
      <c r="W165" s="111" t="s">
        <v>26</v>
      </c>
      <c r="X165" s="111" t="s">
        <v>203</v>
      </c>
      <c r="Y165" s="111" t="s">
        <v>26</v>
      </c>
      <c r="Z165" s="111" t="s">
        <v>203</v>
      </c>
      <c r="AA165" s="111" t="s">
        <v>26</v>
      </c>
      <c r="AB165" s="111" t="s">
        <v>203</v>
      </c>
      <c r="AC165" s="111" t="s">
        <v>26</v>
      </c>
      <c r="AD165" s="111" t="s">
        <v>203</v>
      </c>
      <c r="AE165" s="111" t="s">
        <v>26</v>
      </c>
      <c r="AF165" s="111" t="s">
        <v>203</v>
      </c>
      <c r="AG165" s="110" t="s">
        <v>26</v>
      </c>
    </row>
    <row r="166" spans="1:35" s="192" customFormat="1" ht="30" customHeight="1" x14ac:dyDescent="0.15">
      <c r="A166" s="47" t="s">
        <v>7</v>
      </c>
      <c r="B166" s="52">
        <v>15942</v>
      </c>
      <c r="C166" s="50">
        <v>2283</v>
      </c>
      <c r="D166" s="50">
        <v>13870</v>
      </c>
      <c r="E166" s="50">
        <v>1083</v>
      </c>
      <c r="F166" s="50">
        <v>1138</v>
      </c>
      <c r="G166" s="50">
        <v>94</v>
      </c>
      <c r="H166" s="50">
        <v>594</v>
      </c>
      <c r="I166" s="50">
        <v>359</v>
      </c>
      <c r="J166" s="50">
        <v>251</v>
      </c>
      <c r="K166" s="50">
        <v>379</v>
      </c>
      <c r="L166" s="50">
        <v>89</v>
      </c>
      <c r="M166" s="50">
        <v>368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50">
        <v>0</v>
      </c>
      <c r="V166" s="50">
        <v>232</v>
      </c>
      <c r="W166" s="50">
        <v>163</v>
      </c>
      <c r="X166" s="50">
        <v>129</v>
      </c>
      <c r="Y166" s="50">
        <v>71</v>
      </c>
      <c r="Z166" s="50">
        <v>15048</v>
      </c>
      <c r="AA166" s="50">
        <v>1247</v>
      </c>
      <c r="AB166" s="50">
        <v>85</v>
      </c>
      <c r="AC166" s="50">
        <v>524</v>
      </c>
      <c r="AD166" s="50">
        <v>359</v>
      </c>
      <c r="AE166" s="50">
        <v>240</v>
      </c>
      <c r="AF166" s="50">
        <v>89</v>
      </c>
      <c r="AG166" s="50">
        <v>38</v>
      </c>
    </row>
    <row r="167" spans="1:35" s="192" customFormat="1" ht="30" customHeight="1" x14ac:dyDescent="0.15">
      <c r="A167" s="47" t="s">
        <v>25</v>
      </c>
      <c r="B167" s="52">
        <v>15768</v>
      </c>
      <c r="C167" s="50">
        <v>2105</v>
      </c>
      <c r="D167" s="50">
        <v>13124</v>
      </c>
      <c r="E167" s="50">
        <v>1102</v>
      </c>
      <c r="F167" s="50">
        <v>1770</v>
      </c>
      <c r="G167" s="50">
        <v>121</v>
      </c>
      <c r="H167" s="50">
        <v>410</v>
      </c>
      <c r="I167" s="50">
        <v>173</v>
      </c>
      <c r="J167" s="50">
        <v>349</v>
      </c>
      <c r="K167" s="50">
        <v>449</v>
      </c>
      <c r="L167" s="50">
        <v>115</v>
      </c>
      <c r="M167" s="50">
        <v>261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0">
        <v>0</v>
      </c>
      <c r="V167" s="50">
        <v>245</v>
      </c>
      <c r="W167" s="50">
        <v>179</v>
      </c>
      <c r="X167" s="50">
        <v>195</v>
      </c>
      <c r="Y167" s="50">
        <v>90</v>
      </c>
      <c r="Z167" s="50">
        <v>14599</v>
      </c>
      <c r="AA167" s="50">
        <v>1090</v>
      </c>
      <c r="AB167" s="50">
        <v>118</v>
      </c>
      <c r="AC167" s="50">
        <v>543</v>
      </c>
      <c r="AD167" s="50">
        <v>420</v>
      </c>
      <c r="AE167" s="50">
        <v>151</v>
      </c>
      <c r="AF167" s="50">
        <v>191</v>
      </c>
      <c r="AG167" s="50">
        <v>52</v>
      </c>
    </row>
    <row r="168" spans="1:35" s="192" customFormat="1" ht="30" customHeight="1" x14ac:dyDescent="0.15">
      <c r="A168" s="47" t="s">
        <v>5</v>
      </c>
      <c r="B168" s="52">
        <v>16251</v>
      </c>
      <c r="C168" s="50">
        <v>2526</v>
      </c>
      <c r="D168" s="50">
        <v>14072</v>
      </c>
      <c r="E168" s="50">
        <v>1435</v>
      </c>
      <c r="F168" s="50">
        <v>1574</v>
      </c>
      <c r="G168" s="50">
        <v>194</v>
      </c>
      <c r="H168" s="50">
        <v>373</v>
      </c>
      <c r="I168" s="50">
        <v>160</v>
      </c>
      <c r="J168" s="50">
        <v>136</v>
      </c>
      <c r="K168" s="50">
        <v>176</v>
      </c>
      <c r="L168" s="50">
        <v>92</v>
      </c>
      <c r="M168" s="50">
        <v>560</v>
      </c>
      <c r="N168" s="50">
        <v>4</v>
      </c>
      <c r="O168" s="50">
        <v>1</v>
      </c>
      <c r="P168" s="50">
        <v>0</v>
      </c>
      <c r="Q168" s="50">
        <v>0</v>
      </c>
      <c r="R168" s="50">
        <v>0</v>
      </c>
      <c r="S168" s="50">
        <v>0</v>
      </c>
      <c r="T168" s="50">
        <v>0</v>
      </c>
      <c r="U168" s="50">
        <v>0</v>
      </c>
      <c r="V168" s="50">
        <v>219</v>
      </c>
      <c r="W168" s="50">
        <v>126</v>
      </c>
      <c r="X168" s="50">
        <v>145</v>
      </c>
      <c r="Y168" s="50">
        <v>82</v>
      </c>
      <c r="Z168" s="50">
        <v>14962</v>
      </c>
      <c r="AA168" s="50">
        <v>1301</v>
      </c>
      <c r="AB168" s="50">
        <v>67</v>
      </c>
      <c r="AC168" s="50">
        <v>747</v>
      </c>
      <c r="AD168" s="50">
        <v>609</v>
      </c>
      <c r="AE168" s="50">
        <v>163</v>
      </c>
      <c r="AF168" s="50">
        <v>249</v>
      </c>
      <c r="AG168" s="50">
        <v>107</v>
      </c>
    </row>
    <row r="169" spans="1:35" s="192" customFormat="1" ht="30" customHeight="1" x14ac:dyDescent="0.15">
      <c r="A169" s="47" t="s">
        <v>24</v>
      </c>
      <c r="B169" s="52">
        <v>18073</v>
      </c>
      <c r="C169" s="50">
        <v>2534</v>
      </c>
      <c r="D169" s="50">
        <v>14543</v>
      </c>
      <c r="E169" s="50">
        <v>1730</v>
      </c>
      <c r="F169" s="50">
        <v>2800</v>
      </c>
      <c r="G169" s="50">
        <v>130</v>
      </c>
      <c r="H169" s="50">
        <v>363</v>
      </c>
      <c r="I169" s="50">
        <v>175</v>
      </c>
      <c r="J169" s="50">
        <v>215</v>
      </c>
      <c r="K169" s="50">
        <v>230</v>
      </c>
      <c r="L169" s="50">
        <v>131</v>
      </c>
      <c r="M169" s="50">
        <v>263</v>
      </c>
      <c r="N169" s="50">
        <v>21</v>
      </c>
      <c r="O169" s="50">
        <v>3</v>
      </c>
      <c r="P169" s="50">
        <v>0</v>
      </c>
      <c r="Q169" s="50">
        <v>0</v>
      </c>
      <c r="R169" s="50">
        <v>0</v>
      </c>
      <c r="S169" s="50">
        <v>0</v>
      </c>
      <c r="T169" s="50">
        <v>0</v>
      </c>
      <c r="U169" s="50">
        <v>0</v>
      </c>
      <c r="V169" s="50">
        <v>252</v>
      </c>
      <c r="W169" s="50">
        <v>175</v>
      </c>
      <c r="X169" s="50">
        <v>238</v>
      </c>
      <c r="Y169" s="50">
        <v>178</v>
      </c>
      <c r="Z169" s="50">
        <v>16985</v>
      </c>
      <c r="AA169" s="50">
        <v>1329</v>
      </c>
      <c r="AB169" s="50">
        <v>122</v>
      </c>
      <c r="AC169" s="50">
        <v>586</v>
      </c>
      <c r="AD169" s="50">
        <v>276</v>
      </c>
      <c r="AE169" s="50">
        <v>183</v>
      </c>
      <c r="AF169" s="50">
        <v>200</v>
      </c>
      <c r="AG169" s="50">
        <v>82</v>
      </c>
    </row>
    <row r="170" spans="1:35" s="192" customFormat="1" ht="30" customHeight="1" x14ac:dyDescent="0.15">
      <c r="A170" s="47" t="s">
        <v>23</v>
      </c>
      <c r="B170" s="50">
        <v>20416</v>
      </c>
      <c r="C170" s="50">
        <v>2997</v>
      </c>
      <c r="D170" s="50">
        <v>17472</v>
      </c>
      <c r="E170" s="50">
        <v>1689</v>
      </c>
      <c r="F170" s="50">
        <v>2140</v>
      </c>
      <c r="G170" s="50">
        <v>163</v>
      </c>
      <c r="H170" s="50">
        <v>356</v>
      </c>
      <c r="I170" s="50">
        <v>144</v>
      </c>
      <c r="J170" s="50">
        <v>281</v>
      </c>
      <c r="K170" s="50">
        <v>434</v>
      </c>
      <c r="L170" s="50">
        <v>153</v>
      </c>
      <c r="M170" s="50">
        <v>566</v>
      </c>
      <c r="N170" s="50">
        <v>14</v>
      </c>
      <c r="O170" s="282">
        <v>1</v>
      </c>
      <c r="P170" s="50"/>
      <c r="Q170" s="50"/>
      <c r="R170" s="50"/>
      <c r="S170" s="50"/>
      <c r="T170" s="50"/>
      <c r="U170" s="50"/>
      <c r="V170" s="50">
        <v>261</v>
      </c>
      <c r="W170" s="50">
        <v>208</v>
      </c>
      <c r="X170" s="50">
        <v>250</v>
      </c>
      <c r="Y170" s="50">
        <v>165</v>
      </c>
      <c r="Z170" s="50">
        <v>18992</v>
      </c>
      <c r="AA170" s="50">
        <v>1620</v>
      </c>
      <c r="AB170" s="50">
        <v>175</v>
      </c>
      <c r="AC170" s="50">
        <v>728</v>
      </c>
      <c r="AD170" s="50">
        <v>491</v>
      </c>
      <c r="AE170" s="50">
        <v>176</v>
      </c>
      <c r="AF170" s="50">
        <v>247</v>
      </c>
      <c r="AG170" s="50">
        <v>101</v>
      </c>
      <c r="AH170" s="281"/>
      <c r="AI170" s="281"/>
    </row>
    <row r="171" spans="1:35" ht="30" customHeight="1" x14ac:dyDescent="0.15">
      <c r="A171" s="39" t="s">
        <v>22</v>
      </c>
      <c r="B171" s="212">
        <v>13482</v>
      </c>
      <c r="C171" s="261">
        <v>2484</v>
      </c>
      <c r="D171" s="212">
        <v>11298</v>
      </c>
      <c r="E171" s="212">
        <v>1241</v>
      </c>
      <c r="F171" s="212">
        <v>1622</v>
      </c>
      <c r="G171" s="212">
        <v>99</v>
      </c>
      <c r="H171" s="212">
        <v>214</v>
      </c>
      <c r="I171" s="212">
        <v>81</v>
      </c>
      <c r="J171" s="212">
        <v>155</v>
      </c>
      <c r="K171" s="212">
        <v>520</v>
      </c>
      <c r="L171" s="212">
        <v>185</v>
      </c>
      <c r="M171" s="212">
        <v>543</v>
      </c>
      <c r="N171" s="212">
        <v>8</v>
      </c>
      <c r="O171" s="212">
        <v>0</v>
      </c>
      <c r="P171" s="212">
        <v>0</v>
      </c>
      <c r="Q171" s="212">
        <v>0</v>
      </c>
      <c r="R171" s="212">
        <v>0</v>
      </c>
      <c r="S171" s="212">
        <v>0</v>
      </c>
      <c r="T171" s="212">
        <v>0</v>
      </c>
      <c r="U171" s="212">
        <v>0</v>
      </c>
      <c r="V171" s="212">
        <v>218</v>
      </c>
      <c r="W171" s="212">
        <v>97</v>
      </c>
      <c r="X171" s="212">
        <v>300</v>
      </c>
      <c r="Y171" s="212">
        <v>191</v>
      </c>
      <c r="Z171" s="212">
        <v>12084</v>
      </c>
      <c r="AA171" s="212">
        <v>1004</v>
      </c>
      <c r="AB171" s="212">
        <v>176</v>
      </c>
      <c r="AC171" s="212">
        <v>1055</v>
      </c>
      <c r="AD171" s="212">
        <v>557</v>
      </c>
      <c r="AE171" s="212">
        <v>100</v>
      </c>
      <c r="AF171" s="212">
        <v>147</v>
      </c>
      <c r="AG171" s="212">
        <v>41</v>
      </c>
      <c r="AH171" s="281"/>
      <c r="AI171" s="281"/>
    </row>
    <row r="172" spans="1:35" ht="12" customHeight="1" x14ac:dyDescent="0.15">
      <c r="A172" s="280"/>
      <c r="B172" s="279">
        <f>SUM(B173:B184)</f>
        <v>13482</v>
      </c>
      <c r="C172" s="279">
        <f>SUM(C173:C184)</f>
        <v>2484</v>
      </c>
      <c r="D172" s="279">
        <f>SUM(D173:D184)</f>
        <v>11298</v>
      </c>
      <c r="E172" s="279">
        <f>SUM(E173:E184)</f>
        <v>1241</v>
      </c>
      <c r="F172" s="279">
        <f>SUM(F173:F184)</f>
        <v>1622</v>
      </c>
      <c r="G172" s="279">
        <f>SUM(G173:G184)</f>
        <v>99</v>
      </c>
      <c r="H172" s="279">
        <f>SUM(H173:H184)</f>
        <v>214</v>
      </c>
      <c r="I172" s="279">
        <f>SUM(I173:I184)</f>
        <v>81</v>
      </c>
      <c r="J172" s="279">
        <f>SUM(J173:J184)</f>
        <v>155</v>
      </c>
      <c r="K172" s="279">
        <f>SUM(K173:K184)</f>
        <v>520</v>
      </c>
      <c r="L172" s="279">
        <f>SUM(L173:L184)</f>
        <v>185</v>
      </c>
      <c r="M172" s="279">
        <f>SUM(M173:M184)</f>
        <v>543</v>
      </c>
      <c r="N172" s="279">
        <f>SUM(N173:N184)</f>
        <v>8</v>
      </c>
      <c r="O172" s="279">
        <f>SUM(O173:O184)</f>
        <v>0</v>
      </c>
      <c r="P172" s="279">
        <f>SUM(P173:P184)</f>
        <v>0</v>
      </c>
      <c r="Q172" s="279">
        <f>SUM(Q173:Q184)</f>
        <v>0</v>
      </c>
      <c r="R172" s="279">
        <f>SUM(R173:R184)</f>
        <v>0</v>
      </c>
      <c r="S172" s="279">
        <f>SUM(S173:S184)</f>
        <v>0</v>
      </c>
      <c r="T172" s="279">
        <f>SUM(T173:T184)</f>
        <v>0</v>
      </c>
      <c r="U172" s="279">
        <f>SUM(U173:U184)</f>
        <v>0</v>
      </c>
      <c r="V172" s="278">
        <f>SUM(V173:V184)</f>
        <v>218</v>
      </c>
      <c r="W172" s="278">
        <f>SUM(W173:W184)</f>
        <v>97</v>
      </c>
      <c r="X172" s="278">
        <f>SUM(X173:X184)</f>
        <v>300</v>
      </c>
      <c r="Y172" s="278">
        <f>SUM(Y173:Y184)</f>
        <v>191</v>
      </c>
      <c r="Z172" s="278">
        <f>SUM(Z173:Z184)</f>
        <v>12084</v>
      </c>
      <c r="AA172" s="278">
        <f>SUM(AA173:AA184)</f>
        <v>1004</v>
      </c>
      <c r="AB172" s="278">
        <f>SUM(AB173:AB184)</f>
        <v>176</v>
      </c>
      <c r="AC172" s="278">
        <f>SUM(AC173:AC184)</f>
        <v>1055</v>
      </c>
      <c r="AD172" s="278">
        <f>SUM(AD173:AD184)</f>
        <v>557</v>
      </c>
      <c r="AE172" s="278">
        <f>SUM(AE173:AE184)</f>
        <v>100</v>
      </c>
      <c r="AF172" s="278">
        <f>SUM(AF173:AF184)</f>
        <v>147</v>
      </c>
      <c r="AG172" s="278">
        <f>SUM(AG173:AG184)</f>
        <v>41</v>
      </c>
    </row>
    <row r="173" spans="1:35" s="28" customFormat="1" ht="18.75" customHeight="1" x14ac:dyDescent="0.15">
      <c r="A173" s="218" t="s">
        <v>202</v>
      </c>
      <c r="B173" s="277">
        <f>D173+F173+H173+J173+L173+N173+P173+R173+T173</f>
        <v>646</v>
      </c>
      <c r="C173" s="276">
        <f>E173+G173+I173+K173+M173+O173+Q173+S173+U173</f>
        <v>235</v>
      </c>
      <c r="D173" s="275">
        <v>522</v>
      </c>
      <c r="E173" s="274">
        <v>172</v>
      </c>
      <c r="F173" s="273">
        <v>82</v>
      </c>
      <c r="G173" s="272">
        <v>4</v>
      </c>
      <c r="H173" s="271">
        <v>15</v>
      </c>
      <c r="I173" s="270">
        <v>6</v>
      </c>
      <c r="J173" s="269">
        <v>18</v>
      </c>
      <c r="K173" s="268">
        <v>40</v>
      </c>
      <c r="L173" s="267">
        <v>7</v>
      </c>
      <c r="M173" s="266">
        <v>13</v>
      </c>
      <c r="N173" s="265">
        <v>2</v>
      </c>
      <c r="O173" s="264">
        <v>0</v>
      </c>
      <c r="P173" s="264">
        <v>0</v>
      </c>
      <c r="Q173" s="264">
        <v>0</v>
      </c>
      <c r="R173" s="264">
        <v>0</v>
      </c>
      <c r="S173" s="264">
        <v>0</v>
      </c>
      <c r="T173" s="264">
        <v>0</v>
      </c>
      <c r="U173" s="264">
        <v>0</v>
      </c>
      <c r="V173" s="263">
        <v>14</v>
      </c>
      <c r="W173" s="263">
        <v>14</v>
      </c>
      <c r="X173" s="263">
        <v>13</v>
      </c>
      <c r="Y173" s="263">
        <v>9</v>
      </c>
      <c r="Z173" s="263">
        <v>555</v>
      </c>
      <c r="AA173" s="263">
        <v>46</v>
      </c>
      <c r="AB173" s="263">
        <v>22</v>
      </c>
      <c r="AC173" s="263">
        <v>159</v>
      </c>
      <c r="AD173" s="263">
        <v>36</v>
      </c>
      <c r="AE173" s="263">
        <v>8</v>
      </c>
      <c r="AF173" s="263">
        <v>6</v>
      </c>
      <c r="AG173" s="263">
        <v>1</v>
      </c>
    </row>
    <row r="174" spans="1:35" s="28" customFormat="1" ht="18.75" customHeight="1" x14ac:dyDescent="0.15">
      <c r="A174" s="218" t="s">
        <v>201</v>
      </c>
      <c r="B174" s="277">
        <f>D174+F174+H174+J174+L174+N174+P174+R174+T174</f>
        <v>790</v>
      </c>
      <c r="C174" s="276">
        <f>E174+G174+I174+K174+M174+O174+Q174+S174+U174</f>
        <v>152</v>
      </c>
      <c r="D174" s="275">
        <v>656</v>
      </c>
      <c r="E174" s="274">
        <v>69</v>
      </c>
      <c r="F174" s="273">
        <v>93</v>
      </c>
      <c r="G174" s="272">
        <v>14</v>
      </c>
      <c r="H174" s="271">
        <v>15</v>
      </c>
      <c r="I174" s="270">
        <v>3</v>
      </c>
      <c r="J174" s="269">
        <v>20</v>
      </c>
      <c r="K174" s="268">
        <v>35</v>
      </c>
      <c r="L174" s="267">
        <v>6</v>
      </c>
      <c r="M174" s="266">
        <v>31</v>
      </c>
      <c r="N174" s="265">
        <v>0</v>
      </c>
      <c r="O174" s="264">
        <v>0</v>
      </c>
      <c r="P174" s="264">
        <v>0</v>
      </c>
      <c r="Q174" s="264">
        <v>0</v>
      </c>
      <c r="R174" s="264">
        <v>0</v>
      </c>
      <c r="S174" s="264">
        <v>0</v>
      </c>
      <c r="T174" s="264">
        <v>0</v>
      </c>
      <c r="U174" s="264">
        <v>0</v>
      </c>
      <c r="V174" s="263">
        <v>41</v>
      </c>
      <c r="W174" s="263">
        <v>16</v>
      </c>
      <c r="X174" s="263">
        <v>6</v>
      </c>
      <c r="Y174" s="263">
        <v>11</v>
      </c>
      <c r="Z174" s="263">
        <v>684</v>
      </c>
      <c r="AA174" s="263">
        <v>67</v>
      </c>
      <c r="AB174" s="263">
        <v>16</v>
      </c>
      <c r="AC174" s="263">
        <v>48</v>
      </c>
      <c r="AD174" s="263">
        <v>27</v>
      </c>
      <c r="AE174" s="263">
        <v>8</v>
      </c>
      <c r="AF174" s="263">
        <v>16</v>
      </c>
      <c r="AG174" s="263">
        <v>2</v>
      </c>
    </row>
    <row r="175" spans="1:35" s="28" customFormat="1" ht="18.75" customHeight="1" x14ac:dyDescent="0.15">
      <c r="A175" s="218" t="s">
        <v>200</v>
      </c>
      <c r="B175" s="277">
        <f>D175+F175+H175+J175+L175+N175+P175+R175+T175</f>
        <v>977</v>
      </c>
      <c r="C175" s="276">
        <f>E175+G175+I175+K175+M175+O175+Q175+S175+U175</f>
        <v>232</v>
      </c>
      <c r="D175" s="275">
        <v>838</v>
      </c>
      <c r="E175" s="274">
        <v>77</v>
      </c>
      <c r="F175" s="273">
        <v>100</v>
      </c>
      <c r="G175" s="272">
        <v>7</v>
      </c>
      <c r="H175" s="271">
        <v>16</v>
      </c>
      <c r="I175" s="270">
        <v>7</v>
      </c>
      <c r="J175" s="269">
        <v>8</v>
      </c>
      <c r="K175" s="268">
        <v>35</v>
      </c>
      <c r="L175" s="267">
        <v>15</v>
      </c>
      <c r="M175" s="266">
        <v>106</v>
      </c>
      <c r="N175" s="265">
        <v>0</v>
      </c>
      <c r="O175" s="264">
        <v>0</v>
      </c>
      <c r="P175" s="264">
        <v>0</v>
      </c>
      <c r="Q175" s="264">
        <v>0</v>
      </c>
      <c r="R175" s="264">
        <v>0</v>
      </c>
      <c r="S175" s="264">
        <v>0</v>
      </c>
      <c r="T175" s="264">
        <v>0</v>
      </c>
      <c r="U175" s="264">
        <v>0</v>
      </c>
      <c r="V175" s="263">
        <v>6</v>
      </c>
      <c r="W175" s="263">
        <v>5</v>
      </c>
      <c r="X175" s="263">
        <v>11</v>
      </c>
      <c r="Y175" s="263">
        <v>6</v>
      </c>
      <c r="Z175" s="263">
        <v>885</v>
      </c>
      <c r="AA175" s="263">
        <v>69</v>
      </c>
      <c r="AB175" s="263">
        <v>14</v>
      </c>
      <c r="AC175" s="263">
        <v>140</v>
      </c>
      <c r="AD175" s="263">
        <v>48</v>
      </c>
      <c r="AE175" s="263">
        <v>9</v>
      </c>
      <c r="AF175" s="263">
        <v>13</v>
      </c>
      <c r="AG175" s="263">
        <v>2</v>
      </c>
    </row>
    <row r="176" spans="1:35" s="28" customFormat="1" ht="18.75" customHeight="1" x14ac:dyDescent="0.15">
      <c r="A176" s="218" t="s">
        <v>199</v>
      </c>
      <c r="B176" s="277">
        <f>D176+F176+H176+J176+L176+N176+P176+R176+T176</f>
        <v>1004</v>
      </c>
      <c r="C176" s="276">
        <f>E176+G176+I176+K176+M176+O176+Q176+S176+U176</f>
        <v>416</v>
      </c>
      <c r="D176" s="275">
        <v>700</v>
      </c>
      <c r="E176" s="274">
        <v>77</v>
      </c>
      <c r="F176" s="273">
        <v>257</v>
      </c>
      <c r="G176" s="272">
        <v>8</v>
      </c>
      <c r="H176" s="271">
        <v>25</v>
      </c>
      <c r="I176" s="270">
        <v>9</v>
      </c>
      <c r="J176" s="269">
        <v>17</v>
      </c>
      <c r="K176" s="268">
        <v>321</v>
      </c>
      <c r="L176" s="267">
        <v>5</v>
      </c>
      <c r="M176" s="266">
        <v>1</v>
      </c>
      <c r="N176" s="265">
        <v>0</v>
      </c>
      <c r="O176" s="264">
        <v>0</v>
      </c>
      <c r="P176" s="264">
        <v>0</v>
      </c>
      <c r="Q176" s="264">
        <v>0</v>
      </c>
      <c r="R176" s="264">
        <v>0</v>
      </c>
      <c r="S176" s="264">
        <v>0</v>
      </c>
      <c r="T176" s="264">
        <v>0</v>
      </c>
      <c r="U176" s="264">
        <v>0</v>
      </c>
      <c r="V176" s="263">
        <v>23</v>
      </c>
      <c r="W176" s="263">
        <v>7</v>
      </c>
      <c r="X176" s="263">
        <v>16</v>
      </c>
      <c r="Y176" s="263">
        <v>6</v>
      </c>
      <c r="Z176" s="263">
        <v>769</v>
      </c>
      <c r="AA176" s="263">
        <v>96</v>
      </c>
      <c r="AB176" s="263">
        <v>10</v>
      </c>
      <c r="AC176" s="263">
        <v>286</v>
      </c>
      <c r="AD176" s="263">
        <v>168</v>
      </c>
      <c r="AE176" s="263">
        <v>11</v>
      </c>
      <c r="AF176" s="263">
        <v>18</v>
      </c>
      <c r="AG176" s="263">
        <v>10</v>
      </c>
    </row>
    <row r="177" spans="1:90" s="28" customFormat="1" ht="18.75" customHeight="1" x14ac:dyDescent="0.15">
      <c r="A177" s="218" t="s">
        <v>198</v>
      </c>
      <c r="B177" s="277">
        <f>D177+F177+H177+J177+L177+N177+P177+R177+T177</f>
        <v>1068</v>
      </c>
      <c r="C177" s="276">
        <f>E177+G177+I177+K177+M177+O177+Q177+S177+U177</f>
        <v>267</v>
      </c>
      <c r="D177" s="275">
        <v>830</v>
      </c>
      <c r="E177" s="274">
        <v>73</v>
      </c>
      <c r="F177" s="273">
        <v>180</v>
      </c>
      <c r="G177" s="272">
        <v>8</v>
      </c>
      <c r="H177" s="271">
        <v>18</v>
      </c>
      <c r="I177" s="270">
        <v>7</v>
      </c>
      <c r="J177" s="269">
        <v>12</v>
      </c>
      <c r="K177" s="268">
        <v>9</v>
      </c>
      <c r="L177" s="267">
        <v>27</v>
      </c>
      <c r="M177" s="266">
        <v>170</v>
      </c>
      <c r="N177" s="265">
        <v>1</v>
      </c>
      <c r="O177" s="264">
        <v>0</v>
      </c>
      <c r="P177" s="264">
        <v>0</v>
      </c>
      <c r="Q177" s="264">
        <v>0</v>
      </c>
      <c r="R177" s="264">
        <v>0</v>
      </c>
      <c r="S177" s="264">
        <v>0</v>
      </c>
      <c r="T177" s="264">
        <v>0</v>
      </c>
      <c r="U177" s="264">
        <v>0</v>
      </c>
      <c r="V177" s="263">
        <v>16</v>
      </c>
      <c r="W177" s="263">
        <v>8</v>
      </c>
      <c r="X177" s="263">
        <v>25</v>
      </c>
      <c r="Y177" s="263">
        <v>14</v>
      </c>
      <c r="Z177" s="263">
        <v>885</v>
      </c>
      <c r="AA177" s="263">
        <v>71</v>
      </c>
      <c r="AB177" s="263">
        <v>17</v>
      </c>
      <c r="AC177" s="263">
        <v>162</v>
      </c>
      <c r="AD177" s="263">
        <v>114</v>
      </c>
      <c r="AE177" s="263">
        <v>10</v>
      </c>
      <c r="AF177" s="263">
        <v>11</v>
      </c>
      <c r="AG177" s="263">
        <v>2</v>
      </c>
    </row>
    <row r="178" spans="1:90" s="28" customFormat="1" ht="18.75" customHeight="1" x14ac:dyDescent="0.15">
      <c r="A178" s="218" t="s">
        <v>197</v>
      </c>
      <c r="B178" s="277">
        <f>D178+F178+H178+J178+L178+N178+P178+R178+T178</f>
        <v>1397</v>
      </c>
      <c r="C178" s="276">
        <f>E178+G178+I178+K178+M178+O178+Q178+S178+U178</f>
        <v>205</v>
      </c>
      <c r="D178" s="275">
        <v>1144</v>
      </c>
      <c r="E178" s="274">
        <v>172</v>
      </c>
      <c r="F178" s="273">
        <v>201</v>
      </c>
      <c r="G178" s="272">
        <v>11</v>
      </c>
      <c r="H178" s="271">
        <v>15</v>
      </c>
      <c r="I178" s="270">
        <v>3</v>
      </c>
      <c r="J178" s="269">
        <v>29</v>
      </c>
      <c r="K178" s="268">
        <v>12</v>
      </c>
      <c r="L178" s="267">
        <v>8</v>
      </c>
      <c r="M178" s="266">
        <v>7</v>
      </c>
      <c r="N178" s="265">
        <v>0</v>
      </c>
      <c r="O178" s="264">
        <v>0</v>
      </c>
      <c r="P178" s="264">
        <v>0</v>
      </c>
      <c r="Q178" s="264">
        <v>0</v>
      </c>
      <c r="R178" s="264">
        <v>0</v>
      </c>
      <c r="S178" s="264">
        <v>0</v>
      </c>
      <c r="T178" s="264">
        <v>0</v>
      </c>
      <c r="U178" s="264">
        <v>0</v>
      </c>
      <c r="V178" s="263">
        <v>30</v>
      </c>
      <c r="W178" s="263">
        <v>12</v>
      </c>
      <c r="X178" s="263">
        <v>113</v>
      </c>
      <c r="Y178" s="263">
        <v>78</v>
      </c>
      <c r="Z178" s="263">
        <v>1184</v>
      </c>
      <c r="AA178" s="263">
        <v>105</v>
      </c>
      <c r="AB178" s="263">
        <v>2</v>
      </c>
      <c r="AC178" s="263">
        <v>1</v>
      </c>
      <c r="AD178" s="263">
        <v>58</v>
      </c>
      <c r="AE178" s="263">
        <v>6</v>
      </c>
      <c r="AF178" s="263">
        <v>10</v>
      </c>
      <c r="AG178" s="263">
        <v>3</v>
      </c>
    </row>
    <row r="179" spans="1:90" s="28" customFormat="1" ht="18.75" customHeight="1" x14ac:dyDescent="0.15">
      <c r="A179" s="218" t="s">
        <v>196</v>
      </c>
      <c r="B179" s="277">
        <f>D179+F179+H179+J179+L179+N179+P179+R179+T179</f>
        <v>1215</v>
      </c>
      <c r="C179" s="276">
        <f>E179+G179+I179+K179+M179+O179+Q179+S179+U179</f>
        <v>162</v>
      </c>
      <c r="D179" s="275">
        <v>958</v>
      </c>
      <c r="E179" s="274">
        <v>77</v>
      </c>
      <c r="F179" s="273">
        <v>160</v>
      </c>
      <c r="G179" s="272">
        <v>9</v>
      </c>
      <c r="H179" s="271">
        <v>15</v>
      </c>
      <c r="I179" s="270">
        <v>11</v>
      </c>
      <c r="J179" s="269">
        <v>23</v>
      </c>
      <c r="K179" s="268">
        <v>19</v>
      </c>
      <c r="L179" s="267">
        <v>59</v>
      </c>
      <c r="M179" s="266">
        <v>46</v>
      </c>
      <c r="N179" s="265">
        <v>0</v>
      </c>
      <c r="O179" s="264">
        <v>0</v>
      </c>
      <c r="P179" s="264">
        <v>0</v>
      </c>
      <c r="Q179" s="264">
        <v>0</v>
      </c>
      <c r="R179" s="264">
        <v>0</v>
      </c>
      <c r="S179" s="264">
        <v>0</v>
      </c>
      <c r="T179" s="264">
        <v>0</v>
      </c>
      <c r="U179" s="264">
        <v>0</v>
      </c>
      <c r="V179" s="263">
        <v>15</v>
      </c>
      <c r="W179" s="263">
        <v>7</v>
      </c>
      <c r="X179" s="263">
        <v>25</v>
      </c>
      <c r="Y179" s="263">
        <v>20</v>
      </c>
      <c r="Z179" s="263">
        <v>1084</v>
      </c>
      <c r="AA179" s="263">
        <v>76</v>
      </c>
      <c r="AB179" s="263">
        <v>57</v>
      </c>
      <c r="AC179" s="263">
        <v>38</v>
      </c>
      <c r="AD179" s="263">
        <v>25</v>
      </c>
      <c r="AE179" s="263">
        <v>11</v>
      </c>
      <c r="AF179" s="263">
        <v>9</v>
      </c>
      <c r="AG179" s="263">
        <v>9</v>
      </c>
    </row>
    <row r="180" spans="1:90" s="28" customFormat="1" ht="18.75" customHeight="1" x14ac:dyDescent="0.15">
      <c r="A180" s="218" t="s">
        <v>195</v>
      </c>
      <c r="B180" s="277">
        <f>D180+F180+H180+J180+L180+N180+P180+R180+T180</f>
        <v>917</v>
      </c>
      <c r="C180" s="276">
        <f>E180+G180+I180+K180+M180+O180+Q180+S180+U180</f>
        <v>82</v>
      </c>
      <c r="D180" s="275">
        <v>800</v>
      </c>
      <c r="E180" s="274">
        <v>59</v>
      </c>
      <c r="F180" s="273">
        <v>93</v>
      </c>
      <c r="G180" s="272">
        <v>9</v>
      </c>
      <c r="H180" s="271">
        <v>12</v>
      </c>
      <c r="I180" s="270">
        <v>4</v>
      </c>
      <c r="J180" s="269">
        <v>4</v>
      </c>
      <c r="K180" s="268">
        <v>1</v>
      </c>
      <c r="L180" s="267">
        <v>7</v>
      </c>
      <c r="M180" s="266">
        <v>9</v>
      </c>
      <c r="N180" s="265">
        <v>1</v>
      </c>
      <c r="O180" s="264">
        <v>0</v>
      </c>
      <c r="P180" s="264">
        <v>0</v>
      </c>
      <c r="Q180" s="264">
        <v>0</v>
      </c>
      <c r="R180" s="264">
        <v>0</v>
      </c>
      <c r="S180" s="264">
        <v>0</v>
      </c>
      <c r="T180" s="264">
        <v>0</v>
      </c>
      <c r="U180" s="264">
        <v>0</v>
      </c>
      <c r="V180" s="263">
        <v>6</v>
      </c>
      <c r="W180" s="263">
        <v>4</v>
      </c>
      <c r="X180" s="263">
        <v>16</v>
      </c>
      <c r="Y180" s="263">
        <v>12</v>
      </c>
      <c r="Z180" s="263">
        <v>874</v>
      </c>
      <c r="AA180" s="263">
        <v>59</v>
      </c>
      <c r="AB180" s="263">
        <v>0</v>
      </c>
      <c r="AC180" s="263">
        <v>0</v>
      </c>
      <c r="AD180" s="263">
        <v>12</v>
      </c>
      <c r="AE180" s="263">
        <v>5</v>
      </c>
      <c r="AF180" s="263">
        <v>9</v>
      </c>
      <c r="AG180" s="263">
        <v>3</v>
      </c>
    </row>
    <row r="181" spans="1:90" s="28" customFormat="1" ht="18.75" customHeight="1" x14ac:dyDescent="0.15">
      <c r="A181" s="218" t="s">
        <v>194</v>
      </c>
      <c r="B181" s="277">
        <f>D181+F181+H181+J181+L181+N181+P181+R181+T181</f>
        <v>1475</v>
      </c>
      <c r="C181" s="276">
        <f>E181+G181+I181+K181+M181+O181+Q181+S181+U181</f>
        <v>155</v>
      </c>
      <c r="D181" s="275">
        <v>1340</v>
      </c>
      <c r="E181" s="274">
        <v>108</v>
      </c>
      <c r="F181" s="273">
        <v>105</v>
      </c>
      <c r="G181" s="272">
        <v>6</v>
      </c>
      <c r="H181" s="271">
        <v>14</v>
      </c>
      <c r="I181" s="270">
        <v>3</v>
      </c>
      <c r="J181" s="269">
        <v>7</v>
      </c>
      <c r="K181" s="268">
        <v>1</v>
      </c>
      <c r="L181" s="267">
        <v>9</v>
      </c>
      <c r="M181" s="266">
        <v>37</v>
      </c>
      <c r="N181" s="265">
        <v>0</v>
      </c>
      <c r="O181" s="264">
        <v>0</v>
      </c>
      <c r="P181" s="264">
        <v>0</v>
      </c>
      <c r="Q181" s="264">
        <v>0</v>
      </c>
      <c r="R181" s="264">
        <v>0</v>
      </c>
      <c r="S181" s="264">
        <v>0</v>
      </c>
      <c r="T181" s="264">
        <v>0</v>
      </c>
      <c r="U181" s="264">
        <v>0</v>
      </c>
      <c r="V181" s="263">
        <v>15</v>
      </c>
      <c r="W181" s="263">
        <v>4</v>
      </c>
      <c r="X181" s="263">
        <v>9</v>
      </c>
      <c r="Y181" s="263">
        <v>3</v>
      </c>
      <c r="Z181" s="263">
        <v>1400</v>
      </c>
      <c r="AA181" s="263">
        <v>99</v>
      </c>
      <c r="AB181" s="263">
        <v>13</v>
      </c>
      <c r="AC181" s="263">
        <v>46</v>
      </c>
      <c r="AD181" s="263">
        <v>27</v>
      </c>
      <c r="AE181" s="263">
        <v>3</v>
      </c>
      <c r="AF181" s="263">
        <v>11</v>
      </c>
      <c r="AG181" s="263">
        <v>1</v>
      </c>
    </row>
    <row r="182" spans="1:90" s="28" customFormat="1" ht="18.75" customHeight="1" x14ac:dyDescent="0.15">
      <c r="A182" s="218" t="s">
        <v>193</v>
      </c>
      <c r="B182" s="277">
        <f>D182+F182+H182+J182+L182+N182+P182+R182+T182</f>
        <v>1748</v>
      </c>
      <c r="C182" s="276">
        <f>E182+G182+I182+K182+M182+O182+Q182+S182+U182</f>
        <v>184</v>
      </c>
      <c r="D182" s="275">
        <v>1597</v>
      </c>
      <c r="E182" s="274">
        <v>149</v>
      </c>
      <c r="F182" s="273">
        <v>120</v>
      </c>
      <c r="G182" s="272">
        <v>7</v>
      </c>
      <c r="H182" s="271">
        <v>16</v>
      </c>
      <c r="I182" s="270">
        <v>3</v>
      </c>
      <c r="J182" s="269">
        <v>2</v>
      </c>
      <c r="K182" s="268">
        <v>0</v>
      </c>
      <c r="L182" s="267">
        <v>13</v>
      </c>
      <c r="M182" s="266">
        <v>25</v>
      </c>
      <c r="N182" s="265">
        <v>0</v>
      </c>
      <c r="O182" s="264">
        <v>0</v>
      </c>
      <c r="P182" s="264">
        <v>0</v>
      </c>
      <c r="Q182" s="264">
        <v>0</v>
      </c>
      <c r="R182" s="264">
        <v>0</v>
      </c>
      <c r="S182" s="264">
        <v>0</v>
      </c>
      <c r="T182" s="264">
        <v>0</v>
      </c>
      <c r="U182" s="264">
        <v>0</v>
      </c>
      <c r="V182" s="263">
        <v>22</v>
      </c>
      <c r="W182" s="263">
        <v>10</v>
      </c>
      <c r="X182" s="263">
        <v>10</v>
      </c>
      <c r="Y182" s="263">
        <v>6</v>
      </c>
      <c r="Z182" s="263">
        <v>1691</v>
      </c>
      <c r="AA182" s="263">
        <v>142</v>
      </c>
      <c r="AB182" s="263">
        <v>3</v>
      </c>
      <c r="AC182" s="263">
        <v>21</v>
      </c>
      <c r="AD182" s="263">
        <v>6</v>
      </c>
      <c r="AE182" s="263">
        <v>2</v>
      </c>
      <c r="AF182" s="263">
        <v>16</v>
      </c>
      <c r="AG182" s="263">
        <v>4</v>
      </c>
    </row>
    <row r="183" spans="1:90" s="28" customFormat="1" ht="18.75" customHeight="1" x14ac:dyDescent="0.15">
      <c r="A183" s="218" t="s">
        <v>192</v>
      </c>
      <c r="B183" s="277">
        <f>D183+F183+H183+J183+L183+N183+P183+R183+T183</f>
        <v>1150</v>
      </c>
      <c r="C183" s="276">
        <f>E183+G183+I183+K183+M183+O183+Q183+S183+U183</f>
        <v>136</v>
      </c>
      <c r="D183" s="275">
        <v>974</v>
      </c>
      <c r="E183" s="274">
        <v>97</v>
      </c>
      <c r="F183" s="273">
        <v>134</v>
      </c>
      <c r="G183" s="272">
        <v>10</v>
      </c>
      <c r="H183" s="271">
        <v>30</v>
      </c>
      <c r="I183" s="270">
        <v>17</v>
      </c>
      <c r="J183" s="269">
        <v>3</v>
      </c>
      <c r="K183" s="268">
        <v>2</v>
      </c>
      <c r="L183" s="267">
        <v>9</v>
      </c>
      <c r="M183" s="266">
        <v>10</v>
      </c>
      <c r="N183" s="265">
        <v>0</v>
      </c>
      <c r="O183" s="264">
        <v>0</v>
      </c>
      <c r="P183" s="264">
        <v>0</v>
      </c>
      <c r="Q183" s="264">
        <v>0</v>
      </c>
      <c r="R183" s="264">
        <v>0</v>
      </c>
      <c r="S183" s="264">
        <v>0</v>
      </c>
      <c r="T183" s="264">
        <v>0</v>
      </c>
      <c r="U183" s="264">
        <v>0</v>
      </c>
      <c r="V183" s="263">
        <v>15</v>
      </c>
      <c r="W183" s="263">
        <v>6</v>
      </c>
      <c r="X183" s="263">
        <v>27</v>
      </c>
      <c r="Y183" s="263">
        <v>8</v>
      </c>
      <c r="Z183" s="263">
        <v>1071</v>
      </c>
      <c r="AA183" s="263">
        <v>87</v>
      </c>
      <c r="AB183" s="263">
        <v>9</v>
      </c>
      <c r="AC183" s="263">
        <v>23</v>
      </c>
      <c r="AD183" s="263">
        <v>17</v>
      </c>
      <c r="AE183" s="263">
        <v>11</v>
      </c>
      <c r="AF183" s="263">
        <v>11</v>
      </c>
      <c r="AG183" s="263">
        <v>2</v>
      </c>
    </row>
    <row r="184" spans="1:90" s="28" customFormat="1" ht="18.75" customHeight="1" x14ac:dyDescent="0.15">
      <c r="A184" s="214" t="s">
        <v>191</v>
      </c>
      <c r="B184" s="262">
        <f>D184+F184+H184+J184+L184+N184+P184+R184+T184</f>
        <v>1095</v>
      </c>
      <c r="C184" s="261">
        <f>E184+G184+I184+K184+M184+O184+Q184+S184+U184</f>
        <v>258</v>
      </c>
      <c r="D184" s="260">
        <v>939</v>
      </c>
      <c r="E184" s="259">
        <v>111</v>
      </c>
      <c r="F184" s="258">
        <v>97</v>
      </c>
      <c r="G184" s="257">
        <v>6</v>
      </c>
      <c r="H184" s="256">
        <v>23</v>
      </c>
      <c r="I184" s="255">
        <v>8</v>
      </c>
      <c r="J184" s="254">
        <v>12</v>
      </c>
      <c r="K184" s="253">
        <v>45</v>
      </c>
      <c r="L184" s="252">
        <v>20</v>
      </c>
      <c r="M184" s="251">
        <v>88</v>
      </c>
      <c r="N184" s="250">
        <v>4</v>
      </c>
      <c r="O184" s="249">
        <v>0</v>
      </c>
      <c r="P184" s="249">
        <v>0</v>
      </c>
      <c r="Q184" s="249">
        <v>0</v>
      </c>
      <c r="R184" s="249">
        <v>0</v>
      </c>
      <c r="S184" s="249">
        <v>0</v>
      </c>
      <c r="T184" s="249">
        <v>0</v>
      </c>
      <c r="U184" s="249">
        <v>0</v>
      </c>
      <c r="V184" s="248">
        <v>15</v>
      </c>
      <c r="W184" s="248">
        <v>4</v>
      </c>
      <c r="X184" s="248">
        <v>29</v>
      </c>
      <c r="Y184" s="248">
        <v>18</v>
      </c>
      <c r="Z184" s="248">
        <v>1002</v>
      </c>
      <c r="AA184" s="248">
        <v>87</v>
      </c>
      <c r="AB184" s="248">
        <v>13</v>
      </c>
      <c r="AC184" s="248">
        <v>131</v>
      </c>
      <c r="AD184" s="248">
        <v>19</v>
      </c>
      <c r="AE184" s="248">
        <v>16</v>
      </c>
      <c r="AF184" s="248">
        <v>17</v>
      </c>
      <c r="AG184" s="248">
        <v>2</v>
      </c>
    </row>
    <row r="185" spans="1:90" s="28" customFormat="1" x14ac:dyDescent="0.15">
      <c r="A185" s="27" t="s">
        <v>190</v>
      </c>
      <c r="F185" s="247"/>
      <c r="G185" s="247"/>
    </row>
    <row r="186" spans="1:90" s="28" customFormat="1" x14ac:dyDescent="0.15">
      <c r="A186" s="27" t="s">
        <v>189</v>
      </c>
    </row>
    <row r="187" spans="1:90" x14ac:dyDescent="0.15">
      <c r="A187" s="27"/>
    </row>
    <row r="189" spans="1:90" ht="18" customHeight="1" x14ac:dyDescent="0.15">
      <c r="A189" s="246" t="s">
        <v>188</v>
      </c>
      <c r="B189" s="246"/>
    </row>
    <row r="190" spans="1:90" ht="5.25" customHeight="1" x14ac:dyDescent="0.15">
      <c r="A190" s="30"/>
      <c r="B190" s="30"/>
    </row>
    <row r="191" spans="1:90" s="227" customFormat="1" ht="20.25" customHeight="1" x14ac:dyDescent="0.15">
      <c r="A191" s="245" t="s">
        <v>187</v>
      </c>
      <c r="B191" s="245"/>
    </row>
    <row r="192" spans="1:90" s="226" customFormat="1" ht="14.25" customHeight="1" x14ac:dyDescent="0.15">
      <c r="A192" s="95" t="s">
        <v>186</v>
      </c>
      <c r="B192" s="244" t="s">
        <v>185</v>
      </c>
      <c r="C192" s="243"/>
      <c r="D192" s="242"/>
      <c r="E192" s="229" t="s">
        <v>184</v>
      </c>
      <c r="F192" s="88" t="s">
        <v>183</v>
      </c>
      <c r="G192" s="98"/>
      <c r="H192" s="98"/>
      <c r="I192" s="98"/>
      <c r="J192" s="98"/>
      <c r="K192" s="98"/>
      <c r="L192" s="98"/>
      <c r="M192" s="98"/>
      <c r="N192" s="98"/>
      <c r="O192" s="90"/>
      <c r="P192" s="97" t="s">
        <v>183</v>
      </c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5"/>
      <c r="AC192" s="62" t="s">
        <v>182</v>
      </c>
      <c r="AD192" s="88" t="s">
        <v>181</v>
      </c>
      <c r="AE192" s="98"/>
      <c r="AF192" s="98"/>
      <c r="AG192" s="98"/>
      <c r="AH192" s="98"/>
      <c r="AI192" s="98"/>
      <c r="AJ192" s="98"/>
      <c r="AK192" s="227"/>
      <c r="AL192" s="227"/>
      <c r="AM192" s="227"/>
      <c r="AN192" s="227"/>
      <c r="AO192" s="227"/>
      <c r="AP192" s="227"/>
      <c r="AQ192" s="227"/>
      <c r="AR192" s="227"/>
      <c r="AS192" s="227"/>
      <c r="AT192" s="227"/>
      <c r="AU192" s="227"/>
      <c r="AV192" s="227"/>
      <c r="AW192" s="227"/>
      <c r="AX192" s="227"/>
      <c r="AY192" s="227"/>
      <c r="AZ192" s="227"/>
      <c r="BA192" s="227"/>
      <c r="BB192" s="227"/>
      <c r="BC192" s="227"/>
      <c r="BD192" s="227"/>
      <c r="BE192" s="227"/>
      <c r="BF192" s="227"/>
      <c r="BG192" s="227"/>
      <c r="BH192" s="227"/>
      <c r="BI192" s="227"/>
      <c r="BJ192" s="227"/>
      <c r="BK192" s="227"/>
      <c r="BL192" s="227"/>
      <c r="BM192" s="227"/>
      <c r="BN192" s="227"/>
      <c r="BO192" s="227"/>
      <c r="BP192" s="227"/>
      <c r="BQ192" s="227"/>
      <c r="BR192" s="227"/>
      <c r="BS192" s="227"/>
      <c r="BT192" s="227"/>
      <c r="BU192" s="227"/>
      <c r="BV192" s="227"/>
      <c r="BW192" s="227"/>
      <c r="BX192" s="227"/>
      <c r="BY192" s="227"/>
      <c r="BZ192" s="227"/>
      <c r="CA192" s="227"/>
      <c r="CB192" s="227"/>
      <c r="CC192" s="227"/>
      <c r="CD192" s="227"/>
      <c r="CE192" s="227"/>
      <c r="CF192" s="227"/>
      <c r="CG192" s="227"/>
      <c r="CH192" s="227"/>
      <c r="CI192" s="227"/>
      <c r="CJ192" s="227"/>
      <c r="CK192" s="227"/>
      <c r="CL192" s="227"/>
    </row>
    <row r="193" spans="1:90" s="226" customFormat="1" ht="14.25" customHeight="1" x14ac:dyDescent="0.15">
      <c r="A193" s="95"/>
      <c r="B193" s="93"/>
      <c r="C193" s="241" t="s">
        <v>180</v>
      </c>
      <c r="D193" s="241" t="s">
        <v>179</v>
      </c>
      <c r="E193" s="229"/>
      <c r="F193" s="233"/>
      <c r="G193" s="244" t="s">
        <v>178</v>
      </c>
      <c r="H193" s="243"/>
      <c r="I193" s="243"/>
      <c r="J193" s="243"/>
      <c r="K193" s="243"/>
      <c r="L193" s="243"/>
      <c r="M193" s="243"/>
      <c r="N193" s="243"/>
      <c r="O193" s="242"/>
      <c r="P193" s="88" t="s">
        <v>177</v>
      </c>
      <c r="Q193" s="98"/>
      <c r="R193" s="98"/>
      <c r="S193" s="98"/>
      <c r="T193" s="90"/>
      <c r="U193" s="88" t="s">
        <v>176</v>
      </c>
      <c r="V193" s="98"/>
      <c r="W193" s="98"/>
      <c r="X193" s="90"/>
      <c r="Y193" s="91" t="s">
        <v>175</v>
      </c>
      <c r="Z193" s="62"/>
      <c r="AA193" s="62"/>
      <c r="AB193" s="62"/>
      <c r="AC193" s="62"/>
      <c r="AD193" s="86"/>
      <c r="AE193" s="229" t="s">
        <v>174</v>
      </c>
      <c r="AF193" s="241" t="s">
        <v>173</v>
      </c>
      <c r="AG193" s="241" t="s">
        <v>172</v>
      </c>
      <c r="AH193" s="229" t="s">
        <v>171</v>
      </c>
      <c r="AI193" s="240" t="s">
        <v>170</v>
      </c>
      <c r="AJ193" s="239"/>
      <c r="AK193" s="227"/>
      <c r="AL193" s="227"/>
      <c r="AM193" s="227"/>
      <c r="AN193" s="227"/>
      <c r="AO193" s="227"/>
      <c r="AP193" s="227"/>
      <c r="AQ193" s="227"/>
      <c r="AR193" s="227"/>
      <c r="AS193" s="227"/>
      <c r="AT193" s="227"/>
      <c r="AU193" s="227"/>
      <c r="AV193" s="227"/>
      <c r="AW193" s="227"/>
      <c r="AX193" s="227"/>
      <c r="AY193" s="227"/>
      <c r="AZ193" s="227"/>
      <c r="BA193" s="227"/>
      <c r="BB193" s="227"/>
      <c r="BC193" s="227"/>
      <c r="BD193" s="227"/>
      <c r="BE193" s="227"/>
      <c r="BF193" s="227"/>
      <c r="BG193" s="227"/>
      <c r="BH193" s="227"/>
      <c r="BI193" s="227"/>
      <c r="BJ193" s="227"/>
      <c r="BK193" s="227"/>
      <c r="BL193" s="227"/>
      <c r="BM193" s="227"/>
      <c r="BN193" s="227"/>
      <c r="BO193" s="227"/>
      <c r="BP193" s="227"/>
      <c r="BQ193" s="227"/>
      <c r="BR193" s="227"/>
      <c r="BS193" s="227"/>
      <c r="BT193" s="227"/>
      <c r="BU193" s="227"/>
      <c r="BV193" s="227"/>
      <c r="BW193" s="227"/>
      <c r="BX193" s="227"/>
      <c r="BY193" s="227"/>
      <c r="BZ193" s="227"/>
      <c r="CA193" s="227"/>
      <c r="CB193" s="227"/>
      <c r="CC193" s="227"/>
      <c r="CD193" s="227"/>
      <c r="CE193" s="227"/>
      <c r="CF193" s="227"/>
      <c r="CG193" s="227"/>
      <c r="CH193" s="227"/>
      <c r="CI193" s="227"/>
      <c r="CJ193" s="227"/>
      <c r="CK193" s="227"/>
      <c r="CL193" s="227"/>
    </row>
    <row r="194" spans="1:90" s="226" customFormat="1" ht="14.25" customHeight="1" x14ac:dyDescent="0.15">
      <c r="A194" s="95"/>
      <c r="B194" s="93"/>
      <c r="C194" s="238"/>
      <c r="D194" s="238"/>
      <c r="E194" s="229"/>
      <c r="F194" s="229"/>
      <c r="G194" s="86"/>
      <c r="H194" s="91" t="s">
        <v>169</v>
      </c>
      <c r="I194" s="62"/>
      <c r="J194" s="62"/>
      <c r="K194" s="237" t="s">
        <v>168</v>
      </c>
      <c r="L194" s="236"/>
      <c r="M194" s="236"/>
      <c r="N194" s="235"/>
      <c r="O194" s="57" t="s">
        <v>167</v>
      </c>
      <c r="P194" s="233"/>
      <c r="Q194" s="229" t="s">
        <v>166</v>
      </c>
      <c r="R194" s="229" t="s">
        <v>162</v>
      </c>
      <c r="S194" s="229" t="s">
        <v>165</v>
      </c>
      <c r="T194" s="229" t="s">
        <v>164</v>
      </c>
      <c r="U194" s="233"/>
      <c r="V194" s="229" t="s">
        <v>163</v>
      </c>
      <c r="W194" s="229" t="s">
        <v>162</v>
      </c>
      <c r="X194" s="229" t="s">
        <v>161</v>
      </c>
      <c r="Y194" s="86"/>
      <c r="Z194" s="62" t="s">
        <v>160</v>
      </c>
      <c r="AA194" s="62" t="s">
        <v>159</v>
      </c>
      <c r="AB194" s="62" t="s">
        <v>158</v>
      </c>
      <c r="AC194" s="62"/>
      <c r="AD194" s="62"/>
      <c r="AE194" s="62"/>
      <c r="AF194" s="93"/>
      <c r="AG194" s="93"/>
      <c r="AH194" s="62"/>
      <c r="AI194" s="234"/>
      <c r="AJ194" s="88" t="s">
        <v>157</v>
      </c>
      <c r="AK194" s="227"/>
      <c r="AL194" s="227"/>
      <c r="AM194" s="227"/>
      <c r="AN194" s="227"/>
      <c r="AO194" s="227"/>
      <c r="AP194" s="227"/>
      <c r="AQ194" s="227"/>
      <c r="AR194" s="227"/>
      <c r="AS194" s="227"/>
      <c r="AT194" s="227"/>
      <c r="AU194" s="227"/>
      <c r="AV194" s="227"/>
      <c r="AW194" s="227"/>
      <c r="AX194" s="227"/>
      <c r="AY194" s="227"/>
      <c r="AZ194" s="227"/>
      <c r="BA194" s="227"/>
      <c r="BB194" s="227"/>
      <c r="BC194" s="227"/>
      <c r="BD194" s="227"/>
      <c r="BE194" s="227"/>
      <c r="BF194" s="227"/>
      <c r="BG194" s="227"/>
      <c r="BH194" s="227"/>
      <c r="BI194" s="227"/>
      <c r="BJ194" s="227"/>
      <c r="BK194" s="227"/>
      <c r="BL194" s="227"/>
      <c r="BM194" s="227"/>
      <c r="BN194" s="227"/>
      <c r="BO194" s="227"/>
      <c r="BP194" s="227"/>
      <c r="BQ194" s="227"/>
      <c r="BR194" s="227"/>
      <c r="BS194" s="227"/>
      <c r="BT194" s="227"/>
      <c r="BU194" s="227"/>
      <c r="BV194" s="227"/>
      <c r="BW194" s="227"/>
      <c r="BX194" s="227"/>
      <c r="BY194" s="227"/>
      <c r="BZ194" s="227"/>
      <c r="CA194" s="227"/>
      <c r="CB194" s="227"/>
      <c r="CC194" s="227"/>
      <c r="CD194" s="227"/>
      <c r="CE194" s="227"/>
      <c r="CF194" s="227"/>
      <c r="CG194" s="227"/>
      <c r="CH194" s="227"/>
      <c r="CI194" s="227"/>
      <c r="CJ194" s="227"/>
      <c r="CK194" s="227"/>
      <c r="CL194" s="227"/>
    </row>
    <row r="195" spans="1:90" s="226" customFormat="1" ht="14.25" customHeight="1" x14ac:dyDescent="0.15">
      <c r="A195" s="95"/>
      <c r="B195" s="86"/>
      <c r="C195" s="233"/>
      <c r="D195" s="233"/>
      <c r="E195" s="229"/>
      <c r="F195" s="229"/>
      <c r="G195" s="62"/>
      <c r="H195" s="232"/>
      <c r="I195" s="201" t="s">
        <v>156</v>
      </c>
      <c r="J195" s="201" t="s">
        <v>155</v>
      </c>
      <c r="K195" s="231"/>
      <c r="L195" s="230" t="s">
        <v>154</v>
      </c>
      <c r="M195" s="230" t="s">
        <v>153</v>
      </c>
      <c r="N195" s="230" t="s">
        <v>152</v>
      </c>
      <c r="O195" s="57"/>
      <c r="P195" s="229"/>
      <c r="Q195" s="229"/>
      <c r="R195" s="229"/>
      <c r="S195" s="229"/>
      <c r="T195" s="229"/>
      <c r="U195" s="229"/>
      <c r="V195" s="229"/>
      <c r="W195" s="229"/>
      <c r="X195" s="229"/>
      <c r="Y195" s="62"/>
      <c r="Z195" s="62"/>
      <c r="AA195" s="62"/>
      <c r="AB195" s="62"/>
      <c r="AC195" s="62"/>
      <c r="AD195" s="62"/>
      <c r="AE195" s="62"/>
      <c r="AF195" s="86"/>
      <c r="AG195" s="86"/>
      <c r="AH195" s="62"/>
      <c r="AI195" s="228"/>
      <c r="AJ195" s="83"/>
      <c r="AK195" s="227"/>
      <c r="AL195" s="227"/>
      <c r="AM195" s="227"/>
      <c r="AN195" s="227"/>
      <c r="AO195" s="227"/>
      <c r="AP195" s="227"/>
      <c r="AQ195" s="227"/>
      <c r="AR195" s="227"/>
      <c r="AS195" s="227"/>
      <c r="AT195" s="227"/>
      <c r="AU195" s="227"/>
      <c r="AV195" s="227"/>
      <c r="AW195" s="227"/>
      <c r="AX195" s="227"/>
      <c r="AY195" s="227"/>
      <c r="AZ195" s="227"/>
      <c r="BA195" s="227"/>
      <c r="BB195" s="227"/>
      <c r="BC195" s="227"/>
      <c r="BD195" s="227"/>
      <c r="BE195" s="227"/>
      <c r="BF195" s="227"/>
      <c r="BG195" s="227"/>
      <c r="BH195" s="227"/>
      <c r="BI195" s="227"/>
      <c r="BJ195" s="227"/>
      <c r="BK195" s="227"/>
      <c r="BL195" s="227"/>
      <c r="BM195" s="227"/>
      <c r="BN195" s="227"/>
      <c r="BO195" s="227"/>
      <c r="BP195" s="227"/>
      <c r="BQ195" s="227"/>
      <c r="BR195" s="227"/>
      <c r="BS195" s="227"/>
      <c r="BT195" s="227"/>
      <c r="BU195" s="227"/>
      <c r="BV195" s="227"/>
      <c r="BW195" s="227"/>
      <c r="BX195" s="227"/>
      <c r="BY195" s="227"/>
      <c r="BZ195" s="227"/>
      <c r="CA195" s="227"/>
      <c r="CB195" s="227"/>
      <c r="CC195" s="227"/>
      <c r="CD195" s="227"/>
      <c r="CE195" s="227"/>
      <c r="CF195" s="227"/>
      <c r="CG195" s="227"/>
      <c r="CH195" s="227"/>
      <c r="CI195" s="227"/>
      <c r="CJ195" s="227"/>
      <c r="CK195" s="227"/>
      <c r="CL195" s="227"/>
    </row>
    <row r="196" spans="1:90" s="210" customFormat="1" ht="28.5" customHeight="1" x14ac:dyDescent="0.15">
      <c r="A196" s="225" t="s">
        <v>151</v>
      </c>
      <c r="B196" s="224">
        <v>454135</v>
      </c>
      <c r="C196" s="223">
        <v>454135</v>
      </c>
      <c r="D196" s="223">
        <v>0</v>
      </c>
      <c r="E196" s="222">
        <v>94.082413000000017</v>
      </c>
      <c r="F196" s="222">
        <v>94.082413000000017</v>
      </c>
      <c r="G196" s="222">
        <v>18.850419000000002</v>
      </c>
      <c r="H196" s="222">
        <v>0.131989</v>
      </c>
      <c r="I196" s="222">
        <v>0.131989</v>
      </c>
      <c r="J196" s="222">
        <v>0</v>
      </c>
      <c r="K196" s="222">
        <v>17.304061000000001</v>
      </c>
      <c r="L196" s="222">
        <v>3.2411080000000001</v>
      </c>
      <c r="M196" s="222">
        <v>7.6838610000000003</v>
      </c>
      <c r="N196" s="222">
        <v>6.379092</v>
      </c>
      <c r="O196" s="222">
        <v>1.414369</v>
      </c>
      <c r="P196" s="222">
        <v>3.6232769999999999</v>
      </c>
      <c r="Q196" s="222">
        <v>0.81235900000000005</v>
      </c>
      <c r="R196" s="222">
        <v>1.3448089999999999</v>
      </c>
      <c r="S196" s="222">
        <v>0.30169800000000002</v>
      </c>
      <c r="T196" s="222">
        <v>1.1644110000000001</v>
      </c>
      <c r="U196" s="222">
        <v>3.8071509999999997</v>
      </c>
      <c r="V196" s="222">
        <v>0</v>
      </c>
      <c r="W196" s="222">
        <v>2.5163099999999998</v>
      </c>
      <c r="X196" s="222">
        <v>1.2908409999999999</v>
      </c>
      <c r="Y196" s="222">
        <v>67.801566000000008</v>
      </c>
      <c r="Z196" s="222">
        <v>4.9123E-2</v>
      </c>
      <c r="AA196" s="222">
        <v>0.103798</v>
      </c>
      <c r="AB196" s="222">
        <v>67.648645000000002</v>
      </c>
      <c r="AC196" s="222">
        <v>0</v>
      </c>
      <c r="AD196" s="222">
        <v>0</v>
      </c>
      <c r="AE196" s="222">
        <v>0</v>
      </c>
      <c r="AF196" s="222">
        <v>0</v>
      </c>
      <c r="AG196" s="222">
        <v>0</v>
      </c>
      <c r="AH196" s="222">
        <v>0</v>
      </c>
      <c r="AI196" s="222">
        <v>0</v>
      </c>
      <c r="AJ196" s="222">
        <v>0</v>
      </c>
    </row>
    <row r="197" spans="1:90" s="210" customFormat="1" ht="28.5" customHeight="1" x14ac:dyDescent="0.15">
      <c r="A197" s="218" t="s">
        <v>25</v>
      </c>
      <c r="B197" s="52">
        <v>452836</v>
      </c>
      <c r="C197" s="221">
        <v>452836</v>
      </c>
      <c r="D197" s="220" t="s">
        <v>56</v>
      </c>
      <c r="E197" s="219">
        <v>94.080734000000007</v>
      </c>
      <c r="F197" s="219">
        <v>94.080734000000007</v>
      </c>
      <c r="G197" s="219">
        <v>18.716864000000001</v>
      </c>
      <c r="H197" s="219">
        <v>0.131989</v>
      </c>
      <c r="I197" s="219">
        <v>0.131989</v>
      </c>
      <c r="J197" s="219">
        <v>0</v>
      </c>
      <c r="K197" s="219">
        <v>17.170506</v>
      </c>
      <c r="L197" s="219">
        <v>3.2171479999999999</v>
      </c>
      <c r="M197" s="219">
        <v>7.5735479999999997</v>
      </c>
      <c r="N197" s="219">
        <v>6.37981</v>
      </c>
      <c r="O197" s="219">
        <v>1.414369</v>
      </c>
      <c r="P197" s="219">
        <v>3.6232769999999999</v>
      </c>
      <c r="Q197" s="219">
        <v>0.81235900000000005</v>
      </c>
      <c r="R197" s="219">
        <v>1.3448089999999999</v>
      </c>
      <c r="S197" s="219">
        <v>0.30169800000000002</v>
      </c>
      <c r="T197" s="219">
        <v>1.1644110000000001</v>
      </c>
      <c r="U197" s="219">
        <v>3.8071510000000002</v>
      </c>
      <c r="V197" s="219">
        <v>0</v>
      </c>
      <c r="W197" s="219">
        <v>2.5163099999999998</v>
      </c>
      <c r="X197" s="219">
        <v>1.2908409999999999</v>
      </c>
      <c r="Y197" s="219">
        <v>67.933441999999999</v>
      </c>
      <c r="Z197" s="219">
        <v>4.9123E-2</v>
      </c>
      <c r="AA197" s="219">
        <v>0.103798</v>
      </c>
      <c r="AB197" s="219">
        <v>67.780520999999993</v>
      </c>
      <c r="AC197" s="219">
        <v>0</v>
      </c>
      <c r="AD197" s="219">
        <v>0</v>
      </c>
      <c r="AE197" s="219">
        <v>0</v>
      </c>
      <c r="AF197" s="219">
        <v>0</v>
      </c>
      <c r="AG197" s="219">
        <v>0</v>
      </c>
      <c r="AH197" s="219">
        <v>0</v>
      </c>
      <c r="AI197" s="219">
        <v>0</v>
      </c>
      <c r="AJ197" s="219">
        <v>0</v>
      </c>
    </row>
    <row r="198" spans="1:90" s="210" customFormat="1" ht="28.5" customHeight="1" x14ac:dyDescent="0.15">
      <c r="A198" s="218" t="s">
        <v>5</v>
      </c>
      <c r="B198" s="52">
        <v>448841</v>
      </c>
      <c r="C198" s="221">
        <v>448841</v>
      </c>
      <c r="D198" s="220">
        <v>0</v>
      </c>
      <c r="E198" s="219">
        <v>94.08</v>
      </c>
      <c r="F198" s="219">
        <v>94.08</v>
      </c>
      <c r="G198" s="219">
        <v>19.23</v>
      </c>
      <c r="H198" s="219">
        <v>0.13</v>
      </c>
      <c r="I198" s="219">
        <v>0.13</v>
      </c>
      <c r="J198" s="219">
        <v>0</v>
      </c>
      <c r="K198" s="219">
        <v>17.66</v>
      </c>
      <c r="L198" s="219">
        <v>3.27</v>
      </c>
      <c r="M198" s="219">
        <v>7.83</v>
      </c>
      <c r="N198" s="219">
        <v>6.56</v>
      </c>
      <c r="O198" s="219">
        <v>1.44</v>
      </c>
      <c r="P198" s="219">
        <v>3.68</v>
      </c>
      <c r="Q198" s="219">
        <v>0.81</v>
      </c>
      <c r="R198" s="219">
        <v>1.4</v>
      </c>
      <c r="S198" s="219">
        <v>0.3</v>
      </c>
      <c r="T198" s="219">
        <v>1.1599999999999999</v>
      </c>
      <c r="U198" s="219">
        <v>3.81</v>
      </c>
      <c r="V198" s="219">
        <v>0</v>
      </c>
      <c r="W198" s="219">
        <v>2.52</v>
      </c>
      <c r="X198" s="219">
        <v>1.29</v>
      </c>
      <c r="Y198" s="219">
        <v>67.36</v>
      </c>
      <c r="Z198" s="219">
        <v>0.05</v>
      </c>
      <c r="AA198" s="219">
        <v>0.1</v>
      </c>
      <c r="AB198" s="219">
        <v>67.209999999999994</v>
      </c>
      <c r="AC198" s="219">
        <v>0</v>
      </c>
      <c r="AD198" s="219">
        <v>0</v>
      </c>
      <c r="AE198" s="219">
        <v>0</v>
      </c>
      <c r="AF198" s="219">
        <v>0</v>
      </c>
      <c r="AG198" s="219">
        <v>0</v>
      </c>
      <c r="AH198" s="219">
        <v>0</v>
      </c>
      <c r="AI198" s="219">
        <v>0</v>
      </c>
      <c r="AJ198" s="219">
        <v>0</v>
      </c>
    </row>
    <row r="199" spans="1:90" s="210" customFormat="1" ht="28.5" customHeight="1" x14ac:dyDescent="0.15">
      <c r="A199" s="218" t="s">
        <v>24</v>
      </c>
      <c r="B199" s="52">
        <v>449157</v>
      </c>
      <c r="C199" s="50">
        <v>449157</v>
      </c>
      <c r="D199" s="50">
        <v>0</v>
      </c>
      <c r="E199" s="219">
        <v>94.08</v>
      </c>
      <c r="F199" s="219">
        <v>94.08</v>
      </c>
      <c r="G199" s="219">
        <v>19.23</v>
      </c>
      <c r="H199" s="219">
        <v>0.13</v>
      </c>
      <c r="I199" s="219">
        <v>0.13</v>
      </c>
      <c r="J199" s="219">
        <v>0</v>
      </c>
      <c r="K199" s="219">
        <v>17.66</v>
      </c>
      <c r="L199" s="219">
        <v>3.27</v>
      </c>
      <c r="M199" s="219">
        <v>7.83</v>
      </c>
      <c r="N199" s="219">
        <v>6.56</v>
      </c>
      <c r="O199" s="219">
        <v>1.44</v>
      </c>
      <c r="P199" s="219">
        <v>3.68</v>
      </c>
      <c r="Q199" s="219">
        <v>0.81</v>
      </c>
      <c r="R199" s="219">
        <v>1.4</v>
      </c>
      <c r="S199" s="219">
        <v>0.3</v>
      </c>
      <c r="T199" s="219">
        <v>1.1599999999999999</v>
      </c>
      <c r="U199" s="219">
        <v>3.81</v>
      </c>
      <c r="V199" s="219">
        <v>0</v>
      </c>
      <c r="W199" s="219">
        <v>2.52</v>
      </c>
      <c r="X199" s="219">
        <v>1.29</v>
      </c>
      <c r="Y199" s="219">
        <v>67.36</v>
      </c>
      <c r="Z199" s="219">
        <v>0.05</v>
      </c>
      <c r="AA199" s="219">
        <v>0.1</v>
      </c>
      <c r="AB199" s="219">
        <v>67.209999999999994</v>
      </c>
      <c r="AC199" s="219">
        <v>0</v>
      </c>
      <c r="AD199" s="219">
        <v>0</v>
      </c>
      <c r="AE199" s="219">
        <v>0</v>
      </c>
      <c r="AF199" s="219">
        <v>0</v>
      </c>
      <c r="AG199" s="219">
        <v>0</v>
      </c>
      <c r="AH199" s="219">
        <v>0</v>
      </c>
      <c r="AI199" s="219">
        <v>0</v>
      </c>
      <c r="AJ199" s="219">
        <v>0</v>
      </c>
    </row>
    <row r="200" spans="1:90" s="210" customFormat="1" ht="28.5" customHeight="1" x14ac:dyDescent="0.15">
      <c r="A200" s="218" t="s">
        <v>23</v>
      </c>
      <c r="B200" s="217">
        <v>447887</v>
      </c>
      <c r="C200" s="216">
        <v>447887</v>
      </c>
      <c r="D200" s="216">
        <v>0</v>
      </c>
      <c r="E200" s="215">
        <v>94.070000000000007</v>
      </c>
      <c r="F200" s="215">
        <v>94.070000000000007</v>
      </c>
      <c r="G200" s="215">
        <v>19.900000000000002</v>
      </c>
      <c r="H200" s="215">
        <v>0.18</v>
      </c>
      <c r="I200" s="215">
        <v>0.18</v>
      </c>
      <c r="J200" s="215">
        <v>0</v>
      </c>
      <c r="K200" s="215">
        <v>18.100000000000001</v>
      </c>
      <c r="L200" s="215">
        <v>3.41</v>
      </c>
      <c r="M200" s="215">
        <v>7.93</v>
      </c>
      <c r="N200" s="215">
        <v>6.76</v>
      </c>
      <c r="O200" s="215">
        <v>1.62</v>
      </c>
      <c r="P200" s="215">
        <v>3.32</v>
      </c>
      <c r="Q200" s="215">
        <v>0.81</v>
      </c>
      <c r="R200" s="215">
        <v>1.1499999999999999</v>
      </c>
      <c r="S200" s="215">
        <v>0.3</v>
      </c>
      <c r="T200" s="215">
        <v>1.06</v>
      </c>
      <c r="U200" s="215">
        <v>4.3099999999999996</v>
      </c>
      <c r="V200" s="215">
        <v>0</v>
      </c>
      <c r="W200" s="215">
        <v>2.2799999999999998</v>
      </c>
      <c r="X200" s="215">
        <v>2.0299999999999998</v>
      </c>
      <c r="Y200" s="215">
        <v>66.540000000000006</v>
      </c>
      <c r="Z200" s="215">
        <v>0.05</v>
      </c>
      <c r="AA200" s="215">
        <v>0.1</v>
      </c>
      <c r="AB200" s="215">
        <v>66.39</v>
      </c>
      <c r="AC200" s="215">
        <v>0</v>
      </c>
      <c r="AD200" s="215">
        <v>0</v>
      </c>
      <c r="AE200" s="215">
        <v>0</v>
      </c>
      <c r="AF200" s="215">
        <v>0</v>
      </c>
      <c r="AG200" s="215">
        <v>0</v>
      </c>
      <c r="AH200" s="215">
        <v>0</v>
      </c>
      <c r="AI200" s="215">
        <v>0</v>
      </c>
      <c r="AJ200" s="215">
        <v>0</v>
      </c>
    </row>
    <row r="201" spans="1:90" s="210" customFormat="1" ht="28.5" customHeight="1" x14ac:dyDescent="0.15">
      <c r="A201" s="214" t="s">
        <v>22</v>
      </c>
      <c r="B201" s="213">
        <v>445230</v>
      </c>
      <c r="C201" s="212">
        <v>445230</v>
      </c>
      <c r="D201" s="212">
        <v>0</v>
      </c>
      <c r="E201" s="211">
        <v>94.07</v>
      </c>
      <c r="F201" s="211">
        <f>G201+U201+Y201+P201</f>
        <v>94.070000000000022</v>
      </c>
      <c r="G201" s="211">
        <v>20.260000000000002</v>
      </c>
      <c r="H201" s="211">
        <f>SUM(I201:J201)</f>
        <v>0.15000000000000002</v>
      </c>
      <c r="I201" s="211">
        <v>0.14000000000000001</v>
      </c>
      <c r="J201" s="211">
        <v>0.01</v>
      </c>
      <c r="K201" s="211">
        <v>18.39</v>
      </c>
      <c r="L201" s="211">
        <v>3.43</v>
      </c>
      <c r="M201" s="211">
        <v>7.93</v>
      </c>
      <c r="N201" s="211">
        <v>7.03</v>
      </c>
      <c r="O201" s="211">
        <v>1.73</v>
      </c>
      <c r="P201" s="211">
        <f>SUM(Q201:T201)</f>
        <v>3.4</v>
      </c>
      <c r="Q201" s="211">
        <v>0.81</v>
      </c>
      <c r="R201" s="211">
        <v>1.23</v>
      </c>
      <c r="S201" s="211">
        <v>0.3</v>
      </c>
      <c r="T201" s="211">
        <v>1.06</v>
      </c>
      <c r="U201" s="211">
        <f>SUM(V201:X201)</f>
        <v>4.8900000000000006</v>
      </c>
      <c r="V201" s="211">
        <v>0</v>
      </c>
      <c r="W201" s="211">
        <v>2.65</v>
      </c>
      <c r="X201" s="211">
        <v>2.2400000000000002</v>
      </c>
      <c r="Y201" s="211">
        <f>SUM(Z201:AB201)</f>
        <v>65.52000000000001</v>
      </c>
      <c r="Z201" s="211">
        <v>0.05</v>
      </c>
      <c r="AA201" s="211">
        <v>0.1</v>
      </c>
      <c r="AB201" s="211">
        <v>65.37</v>
      </c>
      <c r="AC201" s="211">
        <v>0</v>
      </c>
      <c r="AD201" s="211">
        <v>0</v>
      </c>
      <c r="AE201" s="211">
        <v>0</v>
      </c>
      <c r="AF201" s="211">
        <v>0</v>
      </c>
      <c r="AG201" s="211">
        <v>0</v>
      </c>
      <c r="AH201" s="211">
        <v>0</v>
      </c>
      <c r="AI201" s="211">
        <v>0</v>
      </c>
      <c r="AJ201" s="211">
        <v>0</v>
      </c>
    </row>
    <row r="202" spans="1:90" s="207" customFormat="1" ht="15.75" customHeight="1" x14ac:dyDescent="0.15">
      <c r="A202" s="209" t="s">
        <v>150</v>
      </c>
      <c r="B202" s="209"/>
    </row>
    <row r="203" spans="1:90" s="207" customFormat="1" ht="15.75" customHeight="1" x14ac:dyDescent="0.15">
      <c r="A203" s="208" t="s">
        <v>149</v>
      </c>
      <c r="B203" s="208"/>
    </row>
    <row r="205" spans="1:90" ht="20.25" customHeight="1" x14ac:dyDescent="0.15">
      <c r="A205" s="30" t="s">
        <v>148</v>
      </c>
      <c r="E205" s="27"/>
      <c r="H205" s="27" t="s">
        <v>18</v>
      </c>
      <c r="I205" s="27" t="s">
        <v>18</v>
      </c>
      <c r="J205" s="27" t="s">
        <v>18</v>
      </c>
    </row>
    <row r="206" spans="1:90" ht="15" customHeight="1" x14ac:dyDescent="0.15">
      <c r="A206" s="28" t="s">
        <v>147</v>
      </c>
      <c r="B206" s="27" t="s">
        <v>18</v>
      </c>
      <c r="C206" s="27" t="s">
        <v>18</v>
      </c>
      <c r="D206" s="27" t="s">
        <v>18</v>
      </c>
      <c r="E206" s="27" t="s">
        <v>18</v>
      </c>
      <c r="F206" s="27" t="s">
        <v>18</v>
      </c>
      <c r="G206" s="27" t="s">
        <v>18</v>
      </c>
      <c r="H206" s="27" t="s">
        <v>18</v>
      </c>
      <c r="I206" s="28"/>
      <c r="J206" s="27" t="s">
        <v>18</v>
      </c>
    </row>
    <row r="207" spans="1:90" ht="20.100000000000001" customHeight="1" x14ac:dyDescent="0.15">
      <c r="A207" s="115" t="s">
        <v>17</v>
      </c>
      <c r="B207" s="114" t="s">
        <v>146</v>
      </c>
      <c r="C207" s="114"/>
      <c r="D207" s="114"/>
      <c r="E207" s="118" t="s">
        <v>145</v>
      </c>
      <c r="F207" s="114"/>
      <c r="G207" s="114"/>
      <c r="H207" s="114"/>
      <c r="I207" s="114"/>
      <c r="J207" s="114"/>
      <c r="K207" s="206" t="s">
        <v>144</v>
      </c>
      <c r="L207" s="205"/>
      <c r="M207" s="205"/>
      <c r="N207" s="205"/>
      <c r="O207" s="205"/>
      <c r="P207" s="205"/>
      <c r="Q207" s="205"/>
      <c r="R207" s="205"/>
      <c r="S207" s="205"/>
      <c r="T207" s="205"/>
    </row>
    <row r="208" spans="1:90" ht="53.25" customHeight="1" x14ac:dyDescent="0.15">
      <c r="A208" s="115"/>
      <c r="B208" s="59" t="s">
        <v>143</v>
      </c>
      <c r="C208" s="59" t="s">
        <v>142</v>
      </c>
      <c r="D208" s="59" t="s">
        <v>141</v>
      </c>
      <c r="E208" s="204"/>
      <c r="F208" s="59" t="s">
        <v>140</v>
      </c>
      <c r="G208" s="59" t="s">
        <v>139</v>
      </c>
      <c r="H208" s="59" t="s">
        <v>138</v>
      </c>
      <c r="I208" s="59" t="s">
        <v>137</v>
      </c>
      <c r="J208" s="59" t="s">
        <v>136</v>
      </c>
      <c r="K208" s="204"/>
      <c r="L208" s="201" t="s">
        <v>135</v>
      </c>
      <c r="M208" s="203" t="s">
        <v>134</v>
      </c>
      <c r="N208" s="201" t="s">
        <v>133</v>
      </c>
      <c r="O208" s="203" t="s">
        <v>132</v>
      </c>
      <c r="P208" s="203" t="s">
        <v>131</v>
      </c>
      <c r="Q208" s="202" t="s">
        <v>130</v>
      </c>
      <c r="R208" s="201" t="s">
        <v>129</v>
      </c>
      <c r="S208" s="200" t="s">
        <v>128</v>
      </c>
      <c r="T208" s="110" t="s">
        <v>127</v>
      </c>
    </row>
    <row r="209" spans="1:27" s="192" customFormat="1" ht="27.75" customHeight="1" x14ac:dyDescent="0.15">
      <c r="A209" s="107" t="s">
        <v>7</v>
      </c>
      <c r="B209" s="154" t="s">
        <v>124</v>
      </c>
      <c r="C209" s="80">
        <v>499</v>
      </c>
      <c r="D209" s="80">
        <v>1108</v>
      </c>
      <c r="E209" s="80">
        <v>61.7</v>
      </c>
      <c r="F209" s="199">
        <v>0.2</v>
      </c>
      <c r="G209" s="199">
        <v>53.2</v>
      </c>
      <c r="H209" s="199">
        <v>2</v>
      </c>
      <c r="I209" s="199">
        <v>2.6</v>
      </c>
      <c r="J209" s="199">
        <v>3.7</v>
      </c>
      <c r="K209" s="80">
        <v>1085</v>
      </c>
      <c r="L209" s="80">
        <v>0</v>
      </c>
      <c r="M209" s="80">
        <v>292</v>
      </c>
      <c r="N209" s="80">
        <v>525</v>
      </c>
      <c r="O209" s="80">
        <v>11</v>
      </c>
      <c r="P209" s="80">
        <v>0</v>
      </c>
      <c r="Q209" s="80">
        <v>2</v>
      </c>
      <c r="R209" s="80">
        <v>237</v>
      </c>
      <c r="S209" s="80">
        <v>18</v>
      </c>
      <c r="T209" s="80">
        <v>0</v>
      </c>
    </row>
    <row r="210" spans="1:27" s="192" customFormat="1" ht="27.75" customHeight="1" x14ac:dyDescent="0.15">
      <c r="A210" s="107" t="s">
        <v>25</v>
      </c>
      <c r="B210" s="171" t="s">
        <v>124</v>
      </c>
      <c r="C210" s="80">
        <v>505</v>
      </c>
      <c r="D210" s="80">
        <v>1124</v>
      </c>
      <c r="E210" s="80">
        <v>62</v>
      </c>
      <c r="F210" s="199">
        <v>0.2</v>
      </c>
      <c r="G210" s="199">
        <v>53.2</v>
      </c>
      <c r="H210" s="199">
        <v>2</v>
      </c>
      <c r="I210" s="199">
        <v>2.6</v>
      </c>
      <c r="J210" s="199">
        <v>3.7</v>
      </c>
      <c r="K210" s="80">
        <v>1091</v>
      </c>
      <c r="L210" s="80">
        <v>0</v>
      </c>
      <c r="M210" s="80">
        <v>292</v>
      </c>
      <c r="N210" s="80">
        <v>531</v>
      </c>
      <c r="O210" s="80">
        <v>11</v>
      </c>
      <c r="P210" s="80">
        <v>0</v>
      </c>
      <c r="Q210" s="80">
        <v>2</v>
      </c>
      <c r="R210" s="80">
        <v>237</v>
      </c>
      <c r="S210" s="80">
        <v>18</v>
      </c>
      <c r="T210" s="80">
        <v>0</v>
      </c>
    </row>
    <row r="211" spans="1:27" s="192" customFormat="1" ht="27.75" customHeight="1" x14ac:dyDescent="0.15">
      <c r="A211" s="107" t="s">
        <v>5</v>
      </c>
      <c r="B211" s="171" t="s">
        <v>124</v>
      </c>
      <c r="C211" s="80">
        <v>392</v>
      </c>
      <c r="D211" s="80">
        <v>866</v>
      </c>
      <c r="E211" s="80">
        <v>62</v>
      </c>
      <c r="F211" s="199">
        <v>0.2</v>
      </c>
      <c r="G211" s="199">
        <v>53.2</v>
      </c>
      <c r="H211" s="199">
        <v>2</v>
      </c>
      <c r="I211" s="199">
        <v>2.6</v>
      </c>
      <c r="J211" s="199">
        <v>3.7</v>
      </c>
      <c r="K211" s="80">
        <v>1030</v>
      </c>
      <c r="L211" s="80">
        <v>0</v>
      </c>
      <c r="M211" s="80">
        <v>297</v>
      </c>
      <c r="N211" s="80">
        <v>465</v>
      </c>
      <c r="O211" s="80">
        <v>11</v>
      </c>
      <c r="P211" s="80">
        <v>0</v>
      </c>
      <c r="Q211" s="80">
        <v>2</v>
      </c>
      <c r="R211" s="80">
        <v>237</v>
      </c>
      <c r="S211" s="80">
        <v>18</v>
      </c>
      <c r="T211" s="80">
        <v>0</v>
      </c>
    </row>
    <row r="212" spans="1:27" s="192" customFormat="1" ht="27.75" customHeight="1" x14ac:dyDescent="0.15">
      <c r="A212" s="107" t="s">
        <v>24</v>
      </c>
      <c r="B212" s="198" t="s">
        <v>126</v>
      </c>
      <c r="C212" s="196">
        <v>519</v>
      </c>
      <c r="D212" s="196">
        <v>1175</v>
      </c>
      <c r="E212" s="196">
        <v>62</v>
      </c>
      <c r="F212" s="197">
        <v>0.2</v>
      </c>
      <c r="G212" s="197">
        <v>53.2</v>
      </c>
      <c r="H212" s="197">
        <v>2</v>
      </c>
      <c r="I212" s="197">
        <v>2.6</v>
      </c>
      <c r="J212" s="197">
        <v>3.7</v>
      </c>
      <c r="K212" s="196">
        <v>1037</v>
      </c>
      <c r="L212" s="196" t="s">
        <v>125</v>
      </c>
      <c r="M212" s="196">
        <v>301</v>
      </c>
      <c r="N212" s="196">
        <v>465</v>
      </c>
      <c r="O212" s="196">
        <v>11</v>
      </c>
      <c r="P212" s="196" t="s">
        <v>125</v>
      </c>
      <c r="Q212" s="196">
        <v>2</v>
      </c>
      <c r="R212" s="196">
        <v>240</v>
      </c>
      <c r="S212" s="196">
        <v>18</v>
      </c>
      <c r="T212" s="196" t="s">
        <v>125</v>
      </c>
    </row>
    <row r="213" spans="1:27" s="192" customFormat="1" ht="27.75" customHeight="1" x14ac:dyDescent="0.15">
      <c r="A213" s="107" t="s">
        <v>23</v>
      </c>
      <c r="B213" s="195" t="s">
        <v>124</v>
      </c>
      <c r="C213" s="193">
        <v>530</v>
      </c>
      <c r="D213" s="193">
        <v>1192</v>
      </c>
      <c r="E213" s="193">
        <v>62</v>
      </c>
      <c r="F213" s="194">
        <v>0.2</v>
      </c>
      <c r="G213" s="194">
        <v>53.2</v>
      </c>
      <c r="H213" s="194">
        <v>2</v>
      </c>
      <c r="I213" s="194">
        <v>2.6</v>
      </c>
      <c r="J213" s="194">
        <v>3.7</v>
      </c>
      <c r="K213" s="193">
        <v>1055</v>
      </c>
      <c r="L213" s="193">
        <v>0</v>
      </c>
      <c r="M213" s="193">
        <v>315</v>
      </c>
      <c r="N213" s="193">
        <v>467</v>
      </c>
      <c r="O213" s="193">
        <v>11</v>
      </c>
      <c r="P213" s="193">
        <v>0</v>
      </c>
      <c r="Q213" s="193">
        <v>2</v>
      </c>
      <c r="R213" s="193">
        <v>242</v>
      </c>
      <c r="S213" s="193">
        <v>18</v>
      </c>
      <c r="T213" s="193">
        <v>0</v>
      </c>
    </row>
    <row r="214" spans="1:27" ht="27.75" customHeight="1" x14ac:dyDescent="0.15">
      <c r="A214" s="103" t="s">
        <v>22</v>
      </c>
      <c r="B214" s="191" t="s">
        <v>123</v>
      </c>
      <c r="C214" s="189">
        <v>527</v>
      </c>
      <c r="D214" s="189">
        <v>1184</v>
      </c>
      <c r="E214" s="189">
        <v>62</v>
      </c>
      <c r="F214" s="190">
        <v>0.2</v>
      </c>
      <c r="G214" s="190">
        <v>53.2</v>
      </c>
      <c r="H214" s="190">
        <v>2</v>
      </c>
      <c r="I214" s="190">
        <v>2.6</v>
      </c>
      <c r="J214" s="190">
        <v>3.7</v>
      </c>
      <c r="K214" s="189">
        <v>1040</v>
      </c>
      <c r="L214" s="189"/>
      <c r="M214" s="189">
        <v>321</v>
      </c>
      <c r="N214" s="189">
        <v>445</v>
      </c>
      <c r="O214" s="189">
        <v>11</v>
      </c>
      <c r="P214" s="189">
        <v>0</v>
      </c>
      <c r="Q214" s="189">
        <v>2</v>
      </c>
      <c r="R214" s="189">
        <v>243</v>
      </c>
      <c r="S214" s="189">
        <v>18</v>
      </c>
      <c r="T214" s="189">
        <v>0</v>
      </c>
    </row>
    <row r="215" spans="1:27" ht="20.100000000000001" customHeight="1" x14ac:dyDescent="0.15">
      <c r="A215" s="27" t="s">
        <v>122</v>
      </c>
      <c r="E215" s="27"/>
      <c r="F215" s="188"/>
      <c r="K215" s="187"/>
      <c r="L215" s="3"/>
      <c r="M215" s="3"/>
      <c r="N215" s="3"/>
      <c r="O215" s="3"/>
      <c r="P215" s="3"/>
      <c r="Q215" s="3"/>
      <c r="R215" s="3"/>
      <c r="S215" s="3"/>
    </row>
    <row r="216" spans="1:27" x14ac:dyDescent="0.15">
      <c r="A216" s="27" t="s">
        <v>121</v>
      </c>
      <c r="B216" s="27"/>
      <c r="C216" s="27" t="s">
        <v>120</v>
      </c>
      <c r="D216" s="27" t="s">
        <v>18</v>
      </c>
      <c r="F216" s="27"/>
      <c r="H216" s="27"/>
      <c r="I216" s="27"/>
      <c r="J216" s="27"/>
    </row>
    <row r="217" spans="1:27" x14ac:dyDescent="0.15">
      <c r="A217" s="186" t="s">
        <v>119</v>
      </c>
      <c r="B217" s="186"/>
      <c r="C217" s="186"/>
      <c r="D217" s="186"/>
    </row>
    <row r="218" spans="1:27" x14ac:dyDescent="0.15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</row>
    <row r="221" spans="1:27" ht="20.25" customHeight="1" x14ac:dyDescent="0.15">
      <c r="A221" s="30" t="s">
        <v>118</v>
      </c>
      <c r="C221" s="185"/>
      <c r="D221" s="185"/>
      <c r="E221" s="185"/>
      <c r="F221" s="185"/>
      <c r="G221" s="27" t="s">
        <v>18</v>
      </c>
      <c r="H221" s="27" t="s">
        <v>18</v>
      </c>
      <c r="I221" s="27" t="s">
        <v>18</v>
      </c>
    </row>
    <row r="222" spans="1:27" ht="18.75" customHeight="1" x14ac:dyDescent="0.15">
      <c r="A222" s="2"/>
    </row>
    <row r="223" spans="1:27" s="34" customFormat="1" ht="20.25" customHeight="1" x14ac:dyDescent="0.15">
      <c r="A223" s="99" t="s">
        <v>117</v>
      </c>
    </row>
    <row r="224" spans="1:27" s="34" customFormat="1" ht="20.25" customHeight="1" x14ac:dyDescent="0.15">
      <c r="A224" s="87" t="s">
        <v>17</v>
      </c>
      <c r="B224" s="177" t="s">
        <v>116</v>
      </c>
      <c r="C224" s="184"/>
      <c r="D224" s="184"/>
      <c r="E224" s="184"/>
      <c r="F224" s="184"/>
      <c r="G224" s="184"/>
      <c r="H224" s="184"/>
      <c r="I224" s="183"/>
      <c r="J224" s="182" t="s">
        <v>115</v>
      </c>
      <c r="K224" s="181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181"/>
      <c r="X224" s="181"/>
      <c r="Y224" s="181"/>
      <c r="Z224" s="180" t="s">
        <v>114</v>
      </c>
      <c r="AA224" s="179"/>
    </row>
    <row r="225" spans="1:31" s="34" customFormat="1" ht="20.25" customHeight="1" x14ac:dyDescent="0.15">
      <c r="A225" s="87"/>
      <c r="B225" s="177" t="s">
        <v>16</v>
      </c>
      <c r="C225" s="176"/>
      <c r="D225" s="177" t="s">
        <v>113</v>
      </c>
      <c r="E225" s="176"/>
      <c r="F225" s="177" t="s">
        <v>112</v>
      </c>
      <c r="G225" s="176"/>
      <c r="H225" s="177" t="s">
        <v>111</v>
      </c>
      <c r="I225" s="176"/>
      <c r="J225" s="177" t="s">
        <v>16</v>
      </c>
      <c r="K225" s="176"/>
      <c r="L225" s="177" t="s">
        <v>110</v>
      </c>
      <c r="M225" s="176"/>
      <c r="N225" s="177" t="s">
        <v>109</v>
      </c>
      <c r="O225" s="176"/>
      <c r="P225" s="177" t="s">
        <v>108</v>
      </c>
      <c r="Q225" s="176"/>
      <c r="R225" s="177" t="s">
        <v>107</v>
      </c>
      <c r="S225" s="178"/>
      <c r="T225" s="177" t="s">
        <v>106</v>
      </c>
      <c r="U225" s="178"/>
      <c r="V225" s="177" t="s">
        <v>105</v>
      </c>
      <c r="W225" s="176"/>
      <c r="X225" s="177" t="s">
        <v>104</v>
      </c>
      <c r="Y225" s="176"/>
      <c r="Z225" s="175"/>
      <c r="AA225" s="174"/>
      <c r="AB225" s="41"/>
      <c r="AC225" s="41"/>
      <c r="AD225" s="41"/>
      <c r="AE225" s="41"/>
    </row>
    <row r="226" spans="1:31" s="34" customFormat="1" ht="20.25" customHeight="1" x14ac:dyDescent="0.15">
      <c r="A226" s="87"/>
      <c r="B226" s="173" t="s">
        <v>28</v>
      </c>
      <c r="C226" s="173" t="s">
        <v>26</v>
      </c>
      <c r="D226" s="173" t="s">
        <v>28</v>
      </c>
      <c r="E226" s="173" t="s">
        <v>26</v>
      </c>
      <c r="F226" s="173" t="s">
        <v>28</v>
      </c>
      <c r="G226" s="173" t="s">
        <v>26</v>
      </c>
      <c r="H226" s="173" t="s">
        <v>28</v>
      </c>
      <c r="I226" s="173" t="s">
        <v>26</v>
      </c>
      <c r="J226" s="173" t="s">
        <v>28</v>
      </c>
      <c r="K226" s="173" t="s">
        <v>26</v>
      </c>
      <c r="L226" s="173" t="s">
        <v>28</v>
      </c>
      <c r="M226" s="173" t="s">
        <v>26</v>
      </c>
      <c r="N226" s="173" t="s">
        <v>28</v>
      </c>
      <c r="O226" s="173" t="s">
        <v>26</v>
      </c>
      <c r="P226" s="173" t="s">
        <v>28</v>
      </c>
      <c r="Q226" s="173" t="s">
        <v>26</v>
      </c>
      <c r="R226" s="173" t="s">
        <v>28</v>
      </c>
      <c r="S226" s="173" t="s">
        <v>26</v>
      </c>
      <c r="T226" s="173" t="s">
        <v>28</v>
      </c>
      <c r="U226" s="173" t="s">
        <v>26</v>
      </c>
      <c r="V226" s="173" t="s">
        <v>28</v>
      </c>
      <c r="W226" s="172" t="s">
        <v>26</v>
      </c>
      <c r="X226" s="173" t="s">
        <v>28</v>
      </c>
      <c r="Y226" s="172" t="s">
        <v>26</v>
      </c>
      <c r="Z226" s="173" t="s">
        <v>28</v>
      </c>
      <c r="AA226" s="172" t="s">
        <v>26</v>
      </c>
      <c r="AB226" s="41"/>
      <c r="AC226" s="41"/>
      <c r="AD226" s="41"/>
      <c r="AE226" s="41"/>
    </row>
    <row r="227" spans="1:31" s="43" customFormat="1" ht="29.25" customHeight="1" x14ac:dyDescent="0.15">
      <c r="A227" s="165" t="s">
        <v>7</v>
      </c>
      <c r="B227" s="154">
        <v>0</v>
      </c>
      <c r="C227" s="154">
        <v>0</v>
      </c>
      <c r="D227" s="154">
        <v>0</v>
      </c>
      <c r="E227" s="154">
        <v>0</v>
      </c>
      <c r="F227" s="154">
        <v>0</v>
      </c>
      <c r="G227" s="154">
        <v>0</v>
      </c>
      <c r="H227" s="154">
        <v>0</v>
      </c>
      <c r="I227" s="154">
        <v>0</v>
      </c>
      <c r="J227" s="154">
        <v>114</v>
      </c>
      <c r="K227" s="154">
        <v>1567</v>
      </c>
      <c r="L227" s="154">
        <v>92</v>
      </c>
      <c r="M227" s="154">
        <v>204</v>
      </c>
      <c r="N227" s="154">
        <v>3</v>
      </c>
      <c r="O227" s="154">
        <v>7</v>
      </c>
      <c r="P227" s="154">
        <v>18</v>
      </c>
      <c r="Q227" s="154">
        <v>1354</v>
      </c>
      <c r="R227" s="154">
        <v>1</v>
      </c>
      <c r="S227" s="154">
        <v>2</v>
      </c>
      <c r="T227" s="154">
        <v>0</v>
      </c>
      <c r="U227" s="154">
        <v>0</v>
      </c>
      <c r="V227" s="154">
        <v>0</v>
      </c>
      <c r="W227" s="154">
        <v>0</v>
      </c>
      <c r="X227" s="154">
        <v>0</v>
      </c>
      <c r="Y227" s="154">
        <v>0</v>
      </c>
      <c r="Z227" s="154">
        <v>0</v>
      </c>
      <c r="AA227" s="154">
        <v>0</v>
      </c>
      <c r="AB227" s="154"/>
      <c r="AC227" s="154"/>
      <c r="AD227" s="154"/>
      <c r="AE227" s="154"/>
    </row>
    <row r="228" spans="1:31" s="43" customFormat="1" ht="29.25" customHeight="1" x14ac:dyDescent="0.15">
      <c r="A228" s="165" t="s">
        <v>6</v>
      </c>
      <c r="B228" s="171">
        <v>0</v>
      </c>
      <c r="C228" s="154">
        <v>0</v>
      </c>
      <c r="D228" s="154">
        <v>0</v>
      </c>
      <c r="E228" s="154">
        <v>0</v>
      </c>
      <c r="F228" s="154">
        <v>0</v>
      </c>
      <c r="G228" s="154">
        <v>0</v>
      </c>
      <c r="H228" s="154">
        <v>0</v>
      </c>
      <c r="I228" s="154">
        <v>0</v>
      </c>
      <c r="J228" s="154">
        <v>116</v>
      </c>
      <c r="K228" s="154">
        <v>1573</v>
      </c>
      <c r="L228" s="154">
        <v>94</v>
      </c>
      <c r="M228" s="154">
        <v>210</v>
      </c>
      <c r="N228" s="154">
        <v>3</v>
      </c>
      <c r="O228" s="154">
        <v>7</v>
      </c>
      <c r="P228" s="154">
        <v>18</v>
      </c>
      <c r="Q228" s="154">
        <v>1354</v>
      </c>
      <c r="R228" s="154">
        <v>1</v>
      </c>
      <c r="S228" s="154">
        <v>2</v>
      </c>
      <c r="T228" s="154">
        <v>0</v>
      </c>
      <c r="U228" s="154">
        <v>0</v>
      </c>
      <c r="V228" s="154">
        <v>0</v>
      </c>
      <c r="W228" s="154">
        <v>0</v>
      </c>
      <c r="X228" s="154">
        <v>0</v>
      </c>
      <c r="Y228" s="154">
        <v>0</v>
      </c>
      <c r="Z228" s="154">
        <v>0</v>
      </c>
      <c r="AA228" s="154">
        <v>0</v>
      </c>
      <c r="AB228" s="154"/>
      <c r="AC228" s="154"/>
      <c r="AD228" s="154"/>
      <c r="AE228" s="154"/>
    </row>
    <row r="229" spans="1:31" s="43" customFormat="1" ht="29.25" customHeight="1" x14ac:dyDescent="0.15">
      <c r="A229" s="165" t="s">
        <v>5</v>
      </c>
      <c r="B229" s="154">
        <v>0</v>
      </c>
      <c r="C229" s="154">
        <v>0</v>
      </c>
      <c r="D229" s="154">
        <v>0</v>
      </c>
      <c r="E229" s="154">
        <v>0</v>
      </c>
      <c r="F229" s="154">
        <v>0</v>
      </c>
      <c r="G229" s="154">
        <v>0</v>
      </c>
      <c r="H229" s="154">
        <v>0</v>
      </c>
      <c r="I229" s="154">
        <v>0</v>
      </c>
      <c r="J229" s="154">
        <v>120</v>
      </c>
      <c r="K229" s="154">
        <v>1627</v>
      </c>
      <c r="L229" s="154">
        <v>94</v>
      </c>
      <c r="M229" s="154">
        <v>210</v>
      </c>
      <c r="N229" s="154">
        <v>4</v>
      </c>
      <c r="O229" s="154">
        <v>9</v>
      </c>
      <c r="P229" s="154">
        <v>21</v>
      </c>
      <c r="Q229" s="154">
        <v>1406</v>
      </c>
      <c r="R229" s="154">
        <v>1</v>
      </c>
      <c r="S229" s="154">
        <v>2</v>
      </c>
      <c r="T229" s="154">
        <v>0</v>
      </c>
      <c r="U229" s="154">
        <v>0</v>
      </c>
      <c r="V229" s="154">
        <v>0</v>
      </c>
      <c r="W229" s="154">
        <v>0</v>
      </c>
      <c r="X229" s="154">
        <v>0</v>
      </c>
      <c r="Y229" s="154">
        <v>0</v>
      </c>
      <c r="Z229" s="154">
        <v>0</v>
      </c>
      <c r="AA229" s="154">
        <v>0</v>
      </c>
      <c r="AB229" s="154"/>
      <c r="AC229" s="154"/>
      <c r="AD229" s="154"/>
      <c r="AE229" s="154"/>
    </row>
    <row r="230" spans="1:31" s="43" customFormat="1" ht="29.25" customHeight="1" x14ac:dyDescent="0.15">
      <c r="A230" s="165" t="s">
        <v>4</v>
      </c>
      <c r="B230" s="170">
        <f>SUM(B232:B254)</f>
        <v>0</v>
      </c>
      <c r="C230" s="169">
        <f>SUM(C232:C254)</f>
        <v>0</v>
      </c>
      <c r="D230" s="169">
        <f>SUM(D232:D254)</f>
        <v>0</v>
      </c>
      <c r="E230" s="169">
        <f>SUM(E232:E254)</f>
        <v>0</v>
      </c>
      <c r="F230" s="169">
        <f>SUM(F232:F254)</f>
        <v>0</v>
      </c>
      <c r="G230" s="169">
        <f>SUM(G232:G254)</f>
        <v>0</v>
      </c>
      <c r="H230" s="169">
        <f>SUM(H232:H254)</f>
        <v>0</v>
      </c>
      <c r="I230" s="169">
        <f>SUM(I232:I254)</f>
        <v>0</v>
      </c>
      <c r="J230" s="169">
        <v>121</v>
      </c>
      <c r="K230" s="168">
        <v>1624</v>
      </c>
      <c r="L230" s="166">
        <v>92</v>
      </c>
      <c r="M230" s="166">
        <v>204</v>
      </c>
      <c r="N230" s="166">
        <v>7</v>
      </c>
      <c r="O230" s="166">
        <v>11</v>
      </c>
      <c r="P230" s="166">
        <v>21</v>
      </c>
      <c r="Q230" s="167">
        <v>1407</v>
      </c>
      <c r="R230" s="166">
        <v>1</v>
      </c>
      <c r="S230" s="166">
        <v>2</v>
      </c>
      <c r="T230" s="166" t="s">
        <v>56</v>
      </c>
      <c r="U230" s="166" t="s">
        <v>56</v>
      </c>
      <c r="V230" s="166" t="s">
        <v>56</v>
      </c>
      <c r="W230" s="166" t="s">
        <v>56</v>
      </c>
      <c r="X230" s="166">
        <v>0</v>
      </c>
      <c r="Y230" s="166">
        <v>0</v>
      </c>
      <c r="Z230" s="166" t="s">
        <v>56</v>
      </c>
      <c r="AA230" s="166" t="s">
        <v>56</v>
      </c>
      <c r="AB230" s="154"/>
      <c r="AC230" s="154"/>
      <c r="AD230" s="154"/>
      <c r="AE230" s="154"/>
    </row>
    <row r="231" spans="1:31" s="43" customFormat="1" ht="29.25" customHeight="1" x14ac:dyDescent="0.15">
      <c r="A231" s="165" t="s">
        <v>23</v>
      </c>
      <c r="B231" s="164">
        <v>0</v>
      </c>
      <c r="C231" s="163">
        <v>0</v>
      </c>
      <c r="D231" s="161">
        <v>0</v>
      </c>
      <c r="E231" s="161">
        <v>0</v>
      </c>
      <c r="F231" s="161">
        <v>0</v>
      </c>
      <c r="G231" s="161">
        <v>0</v>
      </c>
      <c r="H231" s="161">
        <v>0</v>
      </c>
      <c r="I231" s="161">
        <v>0</v>
      </c>
      <c r="J231" s="162">
        <v>136</v>
      </c>
      <c r="K231" s="162">
        <v>1712</v>
      </c>
      <c r="L231" s="161">
        <v>93</v>
      </c>
      <c r="M231" s="161">
        <v>211</v>
      </c>
      <c r="N231" s="161">
        <v>20</v>
      </c>
      <c r="O231" s="161">
        <v>48</v>
      </c>
      <c r="P231" s="161">
        <v>22</v>
      </c>
      <c r="Q231" s="161">
        <v>1451</v>
      </c>
      <c r="R231" s="161">
        <v>1</v>
      </c>
      <c r="S231" s="161">
        <v>2</v>
      </c>
      <c r="T231" s="161">
        <v>0</v>
      </c>
      <c r="U231" s="161">
        <v>0</v>
      </c>
      <c r="V231" s="161">
        <v>0</v>
      </c>
      <c r="W231" s="161">
        <v>0</v>
      </c>
      <c r="X231" s="161">
        <v>0</v>
      </c>
      <c r="Y231" s="161">
        <v>0</v>
      </c>
      <c r="Z231" s="161">
        <v>0</v>
      </c>
      <c r="AA231" s="161">
        <v>0</v>
      </c>
      <c r="AB231" s="154"/>
      <c r="AC231" s="154"/>
      <c r="AD231" s="154"/>
      <c r="AE231" s="154"/>
    </row>
    <row r="232" spans="1:31" s="153" customFormat="1" ht="29.25" customHeight="1" x14ac:dyDescent="0.15">
      <c r="A232" s="160" t="s">
        <v>22</v>
      </c>
      <c r="B232" s="159">
        <v>0</v>
      </c>
      <c r="C232" s="158">
        <v>0</v>
      </c>
      <c r="D232" s="158">
        <v>0</v>
      </c>
      <c r="E232" s="158">
        <v>0</v>
      </c>
      <c r="F232" s="158">
        <v>0</v>
      </c>
      <c r="G232" s="158">
        <v>0</v>
      </c>
      <c r="H232" s="158">
        <v>0</v>
      </c>
      <c r="I232" s="158">
        <v>0</v>
      </c>
      <c r="J232" s="157">
        <v>142</v>
      </c>
      <c r="K232" s="157">
        <v>1804</v>
      </c>
      <c r="L232" s="156">
        <v>95</v>
      </c>
      <c r="M232" s="156">
        <v>216</v>
      </c>
      <c r="N232" s="156">
        <v>22</v>
      </c>
      <c r="O232" s="156">
        <v>52</v>
      </c>
      <c r="P232" s="156">
        <v>23</v>
      </c>
      <c r="Q232" s="156">
        <v>1462</v>
      </c>
      <c r="R232" s="156">
        <v>2</v>
      </c>
      <c r="S232" s="156">
        <v>74</v>
      </c>
      <c r="T232" s="155"/>
      <c r="U232" s="155"/>
      <c r="V232" s="155"/>
      <c r="W232" s="155"/>
      <c r="X232" s="155"/>
      <c r="Y232" s="155"/>
      <c r="Z232" s="155"/>
      <c r="AA232" s="155"/>
      <c r="AB232" s="154"/>
      <c r="AC232" s="154"/>
      <c r="AD232" s="154"/>
      <c r="AE232" s="154"/>
    </row>
    <row r="233" spans="1:31" s="149" customFormat="1" ht="10.5" customHeight="1" x14ac:dyDescent="0.15">
      <c r="A233" s="150"/>
      <c r="B233" s="152">
        <f>SUM(B234:B256)</f>
        <v>0</v>
      </c>
      <c r="C233" s="152">
        <f>SUM(C234:C256)</f>
        <v>0</v>
      </c>
      <c r="D233" s="152">
        <f>SUM(D234:D256)</f>
        <v>0</v>
      </c>
      <c r="E233" s="152">
        <f>SUM(E234:E256)</f>
        <v>0</v>
      </c>
      <c r="F233" s="152">
        <f>SUM(F234:F256)</f>
        <v>0</v>
      </c>
      <c r="G233" s="152">
        <f>SUM(G234:G256)</f>
        <v>0</v>
      </c>
      <c r="H233" s="152">
        <f>SUM(H234:H256)</f>
        <v>0</v>
      </c>
      <c r="I233" s="152">
        <f>SUM(I234:I256)</f>
        <v>0</v>
      </c>
      <c r="J233" s="152">
        <f>SUM(J234:J256)</f>
        <v>142</v>
      </c>
      <c r="K233" s="152">
        <f>SUM(K234:K256)</f>
        <v>1804305.0999999999</v>
      </c>
      <c r="L233" s="152">
        <f>SUM(L234:L256)</f>
        <v>95</v>
      </c>
      <c r="M233" s="152">
        <f>SUM(M234:M256)</f>
        <v>215640.80000000005</v>
      </c>
      <c r="N233" s="152">
        <f>SUM(N234:N256)</f>
        <v>22</v>
      </c>
      <c r="O233" s="152">
        <f>SUM(O234:O256)</f>
        <v>52253.5</v>
      </c>
      <c r="P233" s="152">
        <f>SUM(P234:P256)</f>
        <v>23</v>
      </c>
      <c r="Q233" s="152">
        <f>SUM(Q234:Q256)</f>
        <v>1462120.8</v>
      </c>
      <c r="R233" s="152">
        <f>SUM(R234:R256)</f>
        <v>2</v>
      </c>
      <c r="S233" s="152">
        <f>SUM(S234:S256)</f>
        <v>74290</v>
      </c>
      <c r="T233" s="152">
        <f>SUM(T234:T256)</f>
        <v>0</v>
      </c>
      <c r="U233" s="152">
        <f>SUM(U234:U256)</f>
        <v>0</v>
      </c>
      <c r="V233" s="152">
        <f>SUM(V234:V256)</f>
        <v>0</v>
      </c>
      <c r="W233" s="152">
        <f>SUM(W234:W256)</f>
        <v>0</v>
      </c>
      <c r="X233" s="152">
        <f>SUM(X234:X256)</f>
        <v>0</v>
      </c>
      <c r="Y233" s="152">
        <f>SUM(Y234:Y256)</f>
        <v>0</v>
      </c>
      <c r="Z233" s="152">
        <f>SUM(Z234:Z256)</f>
        <v>0</v>
      </c>
      <c r="AA233" s="152">
        <f>SUM(AA234:AA256)</f>
        <v>0</v>
      </c>
      <c r="AB233" s="151"/>
      <c r="AC233" s="150"/>
      <c r="AD233" s="151"/>
      <c r="AE233" s="150"/>
    </row>
    <row r="234" spans="1:31" s="28" customFormat="1" ht="15.75" customHeight="1" x14ac:dyDescent="0.15">
      <c r="A234" s="107" t="s">
        <v>103</v>
      </c>
      <c r="B234" s="145">
        <v>0</v>
      </c>
      <c r="C234" s="145">
        <v>0</v>
      </c>
      <c r="D234" s="145">
        <v>0</v>
      </c>
      <c r="E234" s="145">
        <v>0</v>
      </c>
      <c r="F234" s="145">
        <v>0</v>
      </c>
      <c r="G234" s="145">
        <v>0</v>
      </c>
      <c r="H234" s="145">
        <v>0</v>
      </c>
      <c r="I234" s="145">
        <v>0</v>
      </c>
      <c r="J234" s="145" t="s">
        <v>56</v>
      </c>
      <c r="K234" s="145" t="s">
        <v>56</v>
      </c>
      <c r="L234" s="145" t="s">
        <v>56</v>
      </c>
      <c r="M234" s="148" t="s">
        <v>56</v>
      </c>
      <c r="N234" s="145" t="s">
        <v>56</v>
      </c>
      <c r="O234" s="148" t="s">
        <v>56</v>
      </c>
      <c r="P234" s="145" t="s">
        <v>56</v>
      </c>
      <c r="Q234" s="148" t="s">
        <v>56</v>
      </c>
      <c r="R234" s="145">
        <v>0</v>
      </c>
      <c r="S234" s="145">
        <v>0</v>
      </c>
      <c r="T234" s="145">
        <v>0</v>
      </c>
      <c r="U234" s="145">
        <v>0</v>
      </c>
      <c r="V234" s="145">
        <v>0</v>
      </c>
      <c r="W234" s="145">
        <v>0</v>
      </c>
      <c r="X234" s="145">
        <v>0</v>
      </c>
      <c r="Y234" s="145">
        <v>0</v>
      </c>
      <c r="Z234" s="145">
        <v>0</v>
      </c>
      <c r="AA234" s="145">
        <v>0</v>
      </c>
      <c r="AB234" s="140"/>
      <c r="AC234"/>
      <c r="AD234" s="140"/>
      <c r="AE234"/>
    </row>
    <row r="235" spans="1:31" s="28" customFormat="1" ht="15.75" customHeight="1" x14ac:dyDescent="0.15">
      <c r="A235" s="107" t="s">
        <v>102</v>
      </c>
      <c r="B235" s="145">
        <v>0</v>
      </c>
      <c r="C235" s="145">
        <v>0</v>
      </c>
      <c r="D235" s="145">
        <v>0</v>
      </c>
      <c r="E235" s="145">
        <v>0</v>
      </c>
      <c r="F235" s="145">
        <v>0</v>
      </c>
      <c r="G235" s="145">
        <v>0</v>
      </c>
      <c r="H235" s="145">
        <v>0</v>
      </c>
      <c r="I235" s="145">
        <v>0</v>
      </c>
      <c r="J235" s="145">
        <f>SUM(L235,N235,P235,R235)</f>
        <v>3</v>
      </c>
      <c r="K235" s="148">
        <f>SUM(M235,O235,Q235,S235)</f>
        <v>4583</v>
      </c>
      <c r="L235" s="147">
        <v>3</v>
      </c>
      <c r="M235" s="146">
        <v>4583</v>
      </c>
      <c r="N235" s="145" t="s">
        <v>56</v>
      </c>
      <c r="O235" s="148" t="s">
        <v>56</v>
      </c>
      <c r="P235" s="145" t="s">
        <v>56</v>
      </c>
      <c r="Q235" s="148" t="s">
        <v>56</v>
      </c>
      <c r="R235" s="145">
        <v>0</v>
      </c>
      <c r="S235" s="145">
        <v>0</v>
      </c>
      <c r="T235" s="145">
        <v>0</v>
      </c>
      <c r="U235" s="145">
        <v>0</v>
      </c>
      <c r="V235" s="145">
        <v>0</v>
      </c>
      <c r="W235" s="145">
        <v>0</v>
      </c>
      <c r="X235" s="145">
        <v>0</v>
      </c>
      <c r="Y235" s="145">
        <v>0</v>
      </c>
      <c r="Z235" s="145">
        <v>0</v>
      </c>
      <c r="AA235" s="145">
        <v>0</v>
      </c>
      <c r="AB235" s="140"/>
      <c r="AC235"/>
      <c r="AD235" s="140"/>
      <c r="AE235"/>
    </row>
    <row r="236" spans="1:31" s="28" customFormat="1" ht="15.75" customHeight="1" x14ac:dyDescent="0.15">
      <c r="A236" s="107" t="s">
        <v>101</v>
      </c>
      <c r="B236" s="145">
        <v>0</v>
      </c>
      <c r="C236" s="145">
        <v>0</v>
      </c>
      <c r="D236" s="145">
        <v>0</v>
      </c>
      <c r="E236" s="145">
        <v>0</v>
      </c>
      <c r="F236" s="145">
        <v>0</v>
      </c>
      <c r="G236" s="145">
        <v>0</v>
      </c>
      <c r="H236" s="145">
        <v>0</v>
      </c>
      <c r="I236" s="145">
        <v>0</v>
      </c>
      <c r="J236" s="145">
        <f>SUM(L236,N236,P236,R236)</f>
        <v>1</v>
      </c>
      <c r="K236" s="148">
        <f>SUM(M236,O236,Q236,S236)</f>
        <v>175000</v>
      </c>
      <c r="L236" s="147" t="s">
        <v>56</v>
      </c>
      <c r="M236" s="146" t="s">
        <v>56</v>
      </c>
      <c r="N236" s="145" t="s">
        <v>56</v>
      </c>
      <c r="O236" s="148" t="s">
        <v>56</v>
      </c>
      <c r="P236" s="147">
        <v>1</v>
      </c>
      <c r="Q236" s="146">
        <v>175000</v>
      </c>
      <c r="R236" s="145">
        <v>0</v>
      </c>
      <c r="S236" s="145">
        <v>0</v>
      </c>
      <c r="T236" s="145">
        <v>0</v>
      </c>
      <c r="U236" s="145">
        <v>0</v>
      </c>
      <c r="V236" s="145">
        <v>0</v>
      </c>
      <c r="W236" s="145">
        <v>0</v>
      </c>
      <c r="X236" s="145">
        <v>0</v>
      </c>
      <c r="Y236" s="145">
        <v>0</v>
      </c>
      <c r="Z236" s="145">
        <v>0</v>
      </c>
      <c r="AA236" s="145">
        <v>0</v>
      </c>
      <c r="AB236" s="140"/>
      <c r="AC236"/>
      <c r="AD236" s="140"/>
      <c r="AE236"/>
    </row>
    <row r="237" spans="1:31" s="28" customFormat="1" ht="15.75" customHeight="1" x14ac:dyDescent="0.15">
      <c r="A237" s="107" t="s">
        <v>100</v>
      </c>
      <c r="B237" s="145">
        <v>0</v>
      </c>
      <c r="C237" s="145">
        <v>0</v>
      </c>
      <c r="D237" s="145">
        <v>0</v>
      </c>
      <c r="E237" s="145">
        <v>0</v>
      </c>
      <c r="F237" s="145">
        <v>0</v>
      </c>
      <c r="G237" s="145">
        <v>0</v>
      </c>
      <c r="H237" s="145">
        <v>0</v>
      </c>
      <c r="I237" s="145">
        <v>0</v>
      </c>
      <c r="J237" s="145">
        <f>SUM(L237,N237,P237,R237)</f>
        <v>1</v>
      </c>
      <c r="K237" s="148">
        <f>SUM(M237,O237,Q237,S237)</f>
        <v>1970</v>
      </c>
      <c r="L237" s="147">
        <v>1</v>
      </c>
      <c r="M237" s="146">
        <v>1970</v>
      </c>
      <c r="N237" s="145" t="s">
        <v>56</v>
      </c>
      <c r="O237" s="148" t="s">
        <v>56</v>
      </c>
      <c r="P237" s="147" t="s">
        <v>56</v>
      </c>
      <c r="Q237" s="146" t="s">
        <v>56</v>
      </c>
      <c r="R237" s="145">
        <v>0</v>
      </c>
      <c r="S237" s="145">
        <v>0</v>
      </c>
      <c r="T237" s="145">
        <v>0</v>
      </c>
      <c r="U237" s="145">
        <v>0</v>
      </c>
      <c r="V237" s="145">
        <v>0</v>
      </c>
      <c r="W237" s="145">
        <v>0</v>
      </c>
      <c r="X237" s="145">
        <v>0</v>
      </c>
      <c r="Y237" s="145">
        <v>0</v>
      </c>
      <c r="Z237" s="145">
        <v>0</v>
      </c>
      <c r="AA237" s="145">
        <v>0</v>
      </c>
      <c r="AB237" s="140"/>
      <c r="AC237"/>
      <c r="AD237" s="140"/>
      <c r="AE237"/>
    </row>
    <row r="238" spans="1:31" s="28" customFormat="1" ht="15.75" customHeight="1" x14ac:dyDescent="0.15">
      <c r="A238" s="107" t="s">
        <v>99</v>
      </c>
      <c r="B238" s="145">
        <v>0</v>
      </c>
      <c r="C238" s="145">
        <v>0</v>
      </c>
      <c r="D238" s="145">
        <v>0</v>
      </c>
      <c r="E238" s="145">
        <v>0</v>
      </c>
      <c r="F238" s="145">
        <v>0</v>
      </c>
      <c r="G238" s="145">
        <v>0</v>
      </c>
      <c r="H238" s="145">
        <v>0</v>
      </c>
      <c r="I238" s="145">
        <v>0</v>
      </c>
      <c r="J238" s="145">
        <f>SUM(L238,N238,P238,R238)</f>
        <v>1</v>
      </c>
      <c r="K238" s="148">
        <f>SUM(M238,O238,Q238,S238)</f>
        <v>117552.2</v>
      </c>
      <c r="L238" s="147" t="s">
        <v>56</v>
      </c>
      <c r="M238" s="146" t="s">
        <v>56</v>
      </c>
      <c r="N238" s="145">
        <v>1</v>
      </c>
      <c r="O238" s="148">
        <v>1472.2</v>
      </c>
      <c r="P238" s="147" t="s">
        <v>56</v>
      </c>
      <c r="Q238" s="146">
        <v>116080</v>
      </c>
      <c r="R238" s="145">
        <v>0</v>
      </c>
      <c r="S238" s="145">
        <v>0</v>
      </c>
      <c r="T238" s="145">
        <v>0</v>
      </c>
      <c r="U238" s="145">
        <v>0</v>
      </c>
      <c r="V238" s="145">
        <v>0</v>
      </c>
      <c r="W238" s="145">
        <v>0</v>
      </c>
      <c r="X238" s="145">
        <v>0</v>
      </c>
      <c r="Y238" s="145">
        <v>0</v>
      </c>
      <c r="Z238" s="145">
        <v>0</v>
      </c>
      <c r="AA238" s="145">
        <v>0</v>
      </c>
      <c r="AB238" s="140"/>
      <c r="AC238"/>
      <c r="AD238" s="140"/>
      <c r="AE238"/>
    </row>
    <row r="239" spans="1:31" s="28" customFormat="1" ht="15.75" customHeight="1" x14ac:dyDescent="0.15">
      <c r="A239" s="107" t="s">
        <v>98</v>
      </c>
      <c r="B239" s="145">
        <v>0</v>
      </c>
      <c r="C239" s="145">
        <v>0</v>
      </c>
      <c r="D239" s="145">
        <v>0</v>
      </c>
      <c r="E239" s="145">
        <v>0</v>
      </c>
      <c r="F239" s="145">
        <v>0</v>
      </c>
      <c r="G239" s="145">
        <v>0</v>
      </c>
      <c r="H239" s="145">
        <v>0</v>
      </c>
      <c r="I239" s="145">
        <v>0</v>
      </c>
      <c r="J239" s="145">
        <f>SUM(L239,N239,P239,R239)</f>
        <v>17</v>
      </c>
      <c r="K239" s="148">
        <f>SUM(M239,O239,Q239,S239)</f>
        <v>47147.5</v>
      </c>
      <c r="L239" s="147">
        <v>2</v>
      </c>
      <c r="M239" s="146">
        <v>5853.2</v>
      </c>
      <c r="N239" s="145">
        <v>15</v>
      </c>
      <c r="O239" s="148">
        <v>41294.300000000003</v>
      </c>
      <c r="P239" s="147" t="s">
        <v>56</v>
      </c>
      <c r="Q239" s="146" t="s">
        <v>56</v>
      </c>
      <c r="R239" s="145">
        <v>0</v>
      </c>
      <c r="S239" s="145">
        <v>0</v>
      </c>
      <c r="T239" s="145">
        <v>0</v>
      </c>
      <c r="U239" s="145">
        <v>0</v>
      </c>
      <c r="V239" s="145">
        <v>0</v>
      </c>
      <c r="W239" s="145">
        <v>0</v>
      </c>
      <c r="X239" s="145">
        <v>0</v>
      </c>
      <c r="Y239" s="145">
        <v>0</v>
      </c>
      <c r="Z239" s="145">
        <v>0</v>
      </c>
      <c r="AA239" s="145">
        <v>0</v>
      </c>
      <c r="AB239" s="140"/>
      <c r="AC239"/>
      <c r="AD239" s="140"/>
      <c r="AE239"/>
    </row>
    <row r="240" spans="1:31" s="28" customFormat="1" ht="15.75" customHeight="1" x14ac:dyDescent="0.15">
      <c r="A240" s="107" t="s">
        <v>97</v>
      </c>
      <c r="B240" s="145">
        <v>0</v>
      </c>
      <c r="C240" s="145">
        <v>0</v>
      </c>
      <c r="D240" s="145">
        <v>0</v>
      </c>
      <c r="E240" s="145">
        <v>0</v>
      </c>
      <c r="F240" s="145">
        <v>0</v>
      </c>
      <c r="G240" s="145">
        <v>0</v>
      </c>
      <c r="H240" s="145">
        <v>0</v>
      </c>
      <c r="I240" s="145">
        <v>0</v>
      </c>
      <c r="J240" s="145">
        <f>SUM(L240,N240,P240,R240)</f>
        <v>1</v>
      </c>
      <c r="K240" s="148">
        <f>SUM(M240,O240,Q240,S240)</f>
        <v>319424</v>
      </c>
      <c r="L240" s="147" t="s">
        <v>56</v>
      </c>
      <c r="M240" s="146" t="s">
        <v>56</v>
      </c>
      <c r="N240" s="145" t="s">
        <v>56</v>
      </c>
      <c r="O240" s="148" t="s">
        <v>56</v>
      </c>
      <c r="P240" s="147">
        <v>1</v>
      </c>
      <c r="Q240" s="146">
        <v>319424</v>
      </c>
      <c r="R240" s="145">
        <v>0</v>
      </c>
      <c r="S240" s="145">
        <v>0</v>
      </c>
      <c r="T240" s="145">
        <v>0</v>
      </c>
      <c r="U240" s="145">
        <v>0</v>
      </c>
      <c r="V240" s="145">
        <v>0</v>
      </c>
      <c r="W240" s="145">
        <v>0</v>
      </c>
      <c r="X240" s="145">
        <v>0</v>
      </c>
      <c r="Y240" s="145">
        <v>0</v>
      </c>
      <c r="Z240" s="145">
        <v>0</v>
      </c>
      <c r="AA240" s="145">
        <v>0</v>
      </c>
      <c r="AB240" s="140"/>
      <c r="AC240"/>
      <c r="AD240" s="140"/>
      <c r="AE240"/>
    </row>
    <row r="241" spans="1:31" s="28" customFormat="1" ht="15.75" customHeight="1" x14ac:dyDescent="0.15">
      <c r="A241" s="107" t="s">
        <v>96</v>
      </c>
      <c r="B241" s="145">
        <v>0</v>
      </c>
      <c r="C241" s="145">
        <v>0</v>
      </c>
      <c r="D241" s="145">
        <v>0</v>
      </c>
      <c r="E241" s="145">
        <v>0</v>
      </c>
      <c r="F241" s="145">
        <v>0</v>
      </c>
      <c r="G241" s="145">
        <v>0</v>
      </c>
      <c r="H241" s="145">
        <v>0</v>
      </c>
      <c r="I241" s="145">
        <v>0</v>
      </c>
      <c r="J241" s="145">
        <f>SUM(L241,N241,P241,R241)</f>
        <v>2</v>
      </c>
      <c r="K241" s="148">
        <f>SUM(M241,O241,Q241,S241)</f>
        <v>135720.1</v>
      </c>
      <c r="L241" s="147" t="s">
        <v>56</v>
      </c>
      <c r="M241" s="146" t="s">
        <v>56</v>
      </c>
      <c r="N241" s="145">
        <v>0</v>
      </c>
      <c r="O241" s="148">
        <v>0</v>
      </c>
      <c r="P241" s="147">
        <v>2</v>
      </c>
      <c r="Q241" s="146">
        <v>135720.1</v>
      </c>
      <c r="R241" s="145">
        <v>0</v>
      </c>
      <c r="S241" s="145">
        <v>0</v>
      </c>
      <c r="T241" s="145">
        <v>0</v>
      </c>
      <c r="U241" s="145">
        <v>0</v>
      </c>
      <c r="V241" s="145">
        <v>0</v>
      </c>
      <c r="W241" s="145">
        <v>0</v>
      </c>
      <c r="X241" s="145">
        <v>0</v>
      </c>
      <c r="Y241" s="145">
        <v>0</v>
      </c>
      <c r="Z241" s="145">
        <v>0</v>
      </c>
      <c r="AA241" s="145">
        <v>0</v>
      </c>
      <c r="AB241" s="140"/>
      <c r="AC241"/>
      <c r="AD241" s="140"/>
      <c r="AE241"/>
    </row>
    <row r="242" spans="1:31" s="28" customFormat="1" ht="15.75" customHeight="1" x14ac:dyDescent="0.15">
      <c r="A242" s="107" t="s">
        <v>95</v>
      </c>
      <c r="B242" s="145">
        <v>0</v>
      </c>
      <c r="C242" s="145">
        <v>0</v>
      </c>
      <c r="D242" s="145">
        <v>0</v>
      </c>
      <c r="E242" s="145">
        <v>0</v>
      </c>
      <c r="F242" s="145">
        <v>0</v>
      </c>
      <c r="G242" s="145">
        <v>0</v>
      </c>
      <c r="H242" s="145">
        <v>0</v>
      </c>
      <c r="I242" s="145">
        <v>0</v>
      </c>
      <c r="J242" s="145">
        <f>SUM(L242,N242,P242,R242)</f>
        <v>2</v>
      </c>
      <c r="K242" s="148">
        <f>SUM(M242,O242,Q242,S242)</f>
        <v>3479</v>
      </c>
      <c r="L242" s="147">
        <v>1</v>
      </c>
      <c r="M242" s="146">
        <v>1834</v>
      </c>
      <c r="N242" s="145">
        <v>1</v>
      </c>
      <c r="O242" s="148">
        <v>1645</v>
      </c>
      <c r="P242" s="147" t="s">
        <v>56</v>
      </c>
      <c r="Q242" s="146" t="s">
        <v>56</v>
      </c>
      <c r="R242" s="145">
        <v>0</v>
      </c>
      <c r="S242" s="145">
        <v>0</v>
      </c>
      <c r="T242" s="145">
        <v>0</v>
      </c>
      <c r="U242" s="145">
        <v>0</v>
      </c>
      <c r="V242" s="145">
        <v>0</v>
      </c>
      <c r="W242" s="145">
        <v>0</v>
      </c>
      <c r="X242" s="145">
        <v>0</v>
      </c>
      <c r="Y242" s="145">
        <v>0</v>
      </c>
      <c r="Z242" s="145">
        <v>0</v>
      </c>
      <c r="AA242" s="145">
        <v>0</v>
      </c>
      <c r="AB242" s="140"/>
      <c r="AC242"/>
      <c r="AD242" s="140"/>
      <c r="AE242"/>
    </row>
    <row r="243" spans="1:31" s="28" customFormat="1" ht="15.75" customHeight="1" x14ac:dyDescent="0.15">
      <c r="A243" s="107" t="s">
        <v>94</v>
      </c>
      <c r="B243" s="145">
        <v>0</v>
      </c>
      <c r="C243" s="145">
        <v>0</v>
      </c>
      <c r="D243" s="145">
        <v>0</v>
      </c>
      <c r="E243" s="145">
        <v>0</v>
      </c>
      <c r="F243" s="145">
        <v>0</v>
      </c>
      <c r="G243" s="145">
        <v>0</v>
      </c>
      <c r="H243" s="145">
        <v>0</v>
      </c>
      <c r="I243" s="145">
        <v>0</v>
      </c>
      <c r="J243" s="145">
        <f>SUM(L243,N243,P243,R243)</f>
        <v>0</v>
      </c>
      <c r="K243" s="148">
        <f>SUM(M243,O243,Q243,S243)</f>
        <v>23000</v>
      </c>
      <c r="L243" s="147" t="s">
        <v>56</v>
      </c>
      <c r="M243" s="146" t="s">
        <v>56</v>
      </c>
      <c r="N243" s="145" t="s">
        <v>56</v>
      </c>
      <c r="O243" s="148" t="s">
        <v>56</v>
      </c>
      <c r="P243" s="147" t="s">
        <v>56</v>
      </c>
      <c r="Q243" s="146">
        <v>23000</v>
      </c>
      <c r="R243" s="145">
        <v>0</v>
      </c>
      <c r="S243" s="145">
        <v>0</v>
      </c>
      <c r="T243" s="145">
        <v>0</v>
      </c>
      <c r="U243" s="145">
        <v>0</v>
      </c>
      <c r="V243" s="145">
        <v>0</v>
      </c>
      <c r="W243" s="145">
        <v>0</v>
      </c>
      <c r="X243" s="145">
        <v>0</v>
      </c>
      <c r="Y243" s="145">
        <v>0</v>
      </c>
      <c r="Z243" s="145">
        <v>0</v>
      </c>
      <c r="AA243" s="145">
        <v>0</v>
      </c>
      <c r="AB243" s="140"/>
      <c r="AC243"/>
      <c r="AD243" s="140"/>
      <c r="AE243"/>
    </row>
    <row r="244" spans="1:31" s="28" customFormat="1" ht="15.75" customHeight="1" x14ac:dyDescent="0.15">
      <c r="A244" s="107" t="s">
        <v>93</v>
      </c>
      <c r="B244" s="145">
        <v>0</v>
      </c>
      <c r="C244" s="145">
        <v>0</v>
      </c>
      <c r="D244" s="145">
        <v>0</v>
      </c>
      <c r="E244" s="145">
        <v>0</v>
      </c>
      <c r="F244" s="145">
        <v>0</v>
      </c>
      <c r="G244" s="145">
        <v>0</v>
      </c>
      <c r="H244" s="145">
        <v>0</v>
      </c>
      <c r="I244" s="145">
        <v>0</v>
      </c>
      <c r="J244" s="145">
        <f>SUM(L244,N244,P244,R244)</f>
        <v>1</v>
      </c>
      <c r="K244" s="148">
        <f>SUM(M244,O244,Q244,S244)</f>
        <v>1657.9</v>
      </c>
      <c r="L244" s="147">
        <v>1</v>
      </c>
      <c r="M244" s="146">
        <v>1657.9</v>
      </c>
      <c r="N244" s="145" t="s">
        <v>56</v>
      </c>
      <c r="O244" s="148" t="s">
        <v>56</v>
      </c>
      <c r="P244" s="147" t="s">
        <v>56</v>
      </c>
      <c r="Q244" s="146" t="s">
        <v>56</v>
      </c>
      <c r="R244" s="145">
        <v>0</v>
      </c>
      <c r="S244" s="145">
        <v>0</v>
      </c>
      <c r="T244" s="145">
        <v>0</v>
      </c>
      <c r="U244" s="145">
        <v>0</v>
      </c>
      <c r="V244" s="145">
        <v>0</v>
      </c>
      <c r="W244" s="145">
        <v>0</v>
      </c>
      <c r="X244" s="145">
        <v>0</v>
      </c>
      <c r="Y244" s="145">
        <v>0</v>
      </c>
      <c r="Z244" s="145">
        <v>0</v>
      </c>
      <c r="AA244" s="145">
        <v>0</v>
      </c>
      <c r="AB244" s="140"/>
      <c r="AC244"/>
      <c r="AD244" s="140"/>
      <c r="AE244"/>
    </row>
    <row r="245" spans="1:31" s="28" customFormat="1" ht="15.75" customHeight="1" x14ac:dyDescent="0.15">
      <c r="A245" s="107" t="s">
        <v>92</v>
      </c>
      <c r="B245" s="145">
        <v>0</v>
      </c>
      <c r="C245" s="145">
        <v>0</v>
      </c>
      <c r="D245" s="145">
        <v>0</v>
      </c>
      <c r="E245" s="145">
        <v>0</v>
      </c>
      <c r="F245" s="145">
        <v>0</v>
      </c>
      <c r="G245" s="145">
        <v>0</v>
      </c>
      <c r="H245" s="145">
        <v>0</v>
      </c>
      <c r="I245" s="145">
        <v>0</v>
      </c>
      <c r="J245" s="145">
        <f>SUM(L245,N245,P245,R245)</f>
        <v>9</v>
      </c>
      <c r="K245" s="148">
        <f>SUM(M245,O245,Q245,S245)</f>
        <v>113711.1</v>
      </c>
      <c r="L245" s="147">
        <v>8</v>
      </c>
      <c r="M245" s="146">
        <v>20411.099999999999</v>
      </c>
      <c r="N245" s="145" t="s">
        <v>56</v>
      </c>
      <c r="O245" s="148" t="s">
        <v>56</v>
      </c>
      <c r="P245" s="147">
        <v>1</v>
      </c>
      <c r="Q245" s="146">
        <v>93300</v>
      </c>
      <c r="R245" s="145">
        <v>0</v>
      </c>
      <c r="S245" s="145">
        <v>0</v>
      </c>
      <c r="T245" s="145">
        <v>0</v>
      </c>
      <c r="U245" s="145">
        <v>0</v>
      </c>
      <c r="V245" s="145">
        <v>0</v>
      </c>
      <c r="W245" s="145">
        <v>0</v>
      </c>
      <c r="X245" s="145">
        <v>0</v>
      </c>
      <c r="Y245" s="145">
        <v>0</v>
      </c>
      <c r="Z245" s="145">
        <v>0</v>
      </c>
      <c r="AA245" s="145">
        <v>0</v>
      </c>
      <c r="AB245" s="140"/>
      <c r="AC245"/>
      <c r="AD245" s="140"/>
      <c r="AE245"/>
    </row>
    <row r="246" spans="1:31" s="28" customFormat="1" ht="15.75" customHeight="1" x14ac:dyDescent="0.15">
      <c r="A246" s="107" t="s">
        <v>91</v>
      </c>
      <c r="B246" s="145">
        <v>0</v>
      </c>
      <c r="C246" s="145">
        <v>0</v>
      </c>
      <c r="D246" s="145">
        <v>0</v>
      </c>
      <c r="E246" s="145">
        <v>0</v>
      </c>
      <c r="F246" s="145">
        <v>0</v>
      </c>
      <c r="G246" s="145">
        <v>0</v>
      </c>
      <c r="H246" s="145">
        <v>0</v>
      </c>
      <c r="I246" s="145">
        <v>0</v>
      </c>
      <c r="J246" s="145">
        <f>SUM(L246,N246,P246,R246)</f>
        <v>2</v>
      </c>
      <c r="K246" s="148">
        <f>SUM(M246,O246,Q246,S246)</f>
        <v>7098</v>
      </c>
      <c r="L246" s="147">
        <v>1</v>
      </c>
      <c r="M246" s="146">
        <v>3778</v>
      </c>
      <c r="N246" s="145">
        <v>1</v>
      </c>
      <c r="O246" s="148">
        <v>3320</v>
      </c>
      <c r="P246" s="147" t="s">
        <v>56</v>
      </c>
      <c r="Q246" s="146" t="s">
        <v>56</v>
      </c>
      <c r="R246" s="145">
        <v>0</v>
      </c>
      <c r="S246" s="145">
        <v>0</v>
      </c>
      <c r="T246" s="145">
        <v>0</v>
      </c>
      <c r="U246" s="145">
        <v>0</v>
      </c>
      <c r="V246" s="145">
        <v>0</v>
      </c>
      <c r="W246" s="145">
        <v>0</v>
      </c>
      <c r="X246" s="145">
        <v>0</v>
      </c>
      <c r="Y246" s="145">
        <v>0</v>
      </c>
      <c r="Z246" s="145">
        <v>0</v>
      </c>
      <c r="AA246" s="145">
        <v>0</v>
      </c>
      <c r="AB246" s="140"/>
      <c r="AC246"/>
      <c r="AD246" s="140"/>
      <c r="AE246"/>
    </row>
    <row r="247" spans="1:31" s="28" customFormat="1" ht="15.75" customHeight="1" x14ac:dyDescent="0.15">
      <c r="A247" s="107" t="s">
        <v>90</v>
      </c>
      <c r="B247" s="145">
        <v>0</v>
      </c>
      <c r="C247" s="145">
        <v>0</v>
      </c>
      <c r="D247" s="145">
        <v>0</v>
      </c>
      <c r="E247" s="145">
        <v>0</v>
      </c>
      <c r="F247" s="145">
        <v>0</v>
      </c>
      <c r="G247" s="145">
        <v>0</v>
      </c>
      <c r="H247" s="145">
        <v>0</v>
      </c>
      <c r="I247" s="145">
        <v>0</v>
      </c>
      <c r="J247" s="145">
        <f>SUM(L247,N247,P247,R247)</f>
        <v>3</v>
      </c>
      <c r="K247" s="148">
        <f>SUM(M247,O247,Q247,S247)</f>
        <v>86326</v>
      </c>
      <c r="L247" s="147">
        <v>1</v>
      </c>
      <c r="M247" s="146">
        <v>3486</v>
      </c>
      <c r="N247" s="145" t="s">
        <v>56</v>
      </c>
      <c r="O247" s="148" t="s">
        <v>56</v>
      </c>
      <c r="P247" s="147">
        <v>1</v>
      </c>
      <c r="Q247" s="146">
        <v>10500</v>
      </c>
      <c r="R247" s="145">
        <v>1</v>
      </c>
      <c r="S247" s="145">
        <v>72340</v>
      </c>
      <c r="T247" s="145">
        <v>0</v>
      </c>
      <c r="U247" s="145">
        <v>0</v>
      </c>
      <c r="V247" s="145">
        <v>0</v>
      </c>
      <c r="W247" s="145">
        <v>0</v>
      </c>
      <c r="X247" s="145">
        <v>0</v>
      </c>
      <c r="Y247" s="145">
        <v>0</v>
      </c>
      <c r="Z247" s="145">
        <v>0</v>
      </c>
      <c r="AA247" s="145">
        <v>0</v>
      </c>
      <c r="AB247" s="140"/>
      <c r="AC247"/>
      <c r="AD247" s="140"/>
      <c r="AE247"/>
    </row>
    <row r="248" spans="1:31" s="28" customFormat="1" ht="15.75" customHeight="1" x14ac:dyDescent="0.15">
      <c r="A248" s="107" t="s">
        <v>89</v>
      </c>
      <c r="B248" s="145">
        <v>0</v>
      </c>
      <c r="C248" s="145">
        <v>0</v>
      </c>
      <c r="D248" s="145">
        <v>0</v>
      </c>
      <c r="E248" s="145">
        <v>0</v>
      </c>
      <c r="F248" s="145">
        <v>0</v>
      </c>
      <c r="G248" s="145">
        <v>0</v>
      </c>
      <c r="H248" s="145">
        <v>0</v>
      </c>
      <c r="I248" s="145">
        <v>0</v>
      </c>
      <c r="J248" s="145">
        <f>SUM(L248,N248,P248,R248)</f>
        <v>20</v>
      </c>
      <c r="K248" s="148">
        <f>SUM(M248,O248,Q248,S248)</f>
        <v>83507.8</v>
      </c>
      <c r="L248" s="147">
        <v>17</v>
      </c>
      <c r="M248" s="146">
        <v>35927.9</v>
      </c>
      <c r="N248" s="145" t="s">
        <v>56</v>
      </c>
      <c r="O248" s="148" t="s">
        <v>56</v>
      </c>
      <c r="P248" s="147">
        <v>3</v>
      </c>
      <c r="Q248" s="146">
        <v>47579.9</v>
      </c>
      <c r="R248" s="145">
        <v>0</v>
      </c>
      <c r="S248" s="145">
        <v>0</v>
      </c>
      <c r="T248" s="145">
        <v>0</v>
      </c>
      <c r="U248" s="145">
        <v>0</v>
      </c>
      <c r="V248" s="145">
        <v>0</v>
      </c>
      <c r="W248" s="145">
        <v>0</v>
      </c>
      <c r="X248" s="145">
        <v>0</v>
      </c>
      <c r="Y248" s="145">
        <v>0</v>
      </c>
      <c r="Z248" s="145">
        <v>0</v>
      </c>
      <c r="AA248" s="145">
        <v>0</v>
      </c>
      <c r="AB248" s="140"/>
      <c r="AC248"/>
      <c r="AD248" s="140"/>
      <c r="AE248"/>
    </row>
    <row r="249" spans="1:31" s="28" customFormat="1" ht="15.75" customHeight="1" x14ac:dyDescent="0.15">
      <c r="A249" s="107" t="s">
        <v>88</v>
      </c>
      <c r="B249" s="145">
        <v>0</v>
      </c>
      <c r="C249" s="145">
        <v>0</v>
      </c>
      <c r="D249" s="145">
        <v>0</v>
      </c>
      <c r="E249" s="145">
        <v>0</v>
      </c>
      <c r="F249" s="145">
        <v>0</v>
      </c>
      <c r="G249" s="145">
        <v>0</v>
      </c>
      <c r="H249" s="145">
        <v>0</v>
      </c>
      <c r="I249" s="145">
        <v>0</v>
      </c>
      <c r="J249" s="145">
        <f>SUM(L249,N249,P249,R249)</f>
        <v>12</v>
      </c>
      <c r="K249" s="148">
        <f>SUM(M249,O249,Q249,S249)</f>
        <v>91855.700000000012</v>
      </c>
      <c r="L249" s="147">
        <v>8</v>
      </c>
      <c r="M249" s="146">
        <v>11460.1</v>
      </c>
      <c r="N249" s="145" t="s">
        <v>56</v>
      </c>
      <c r="O249" s="148" t="s">
        <v>56</v>
      </c>
      <c r="P249" s="147">
        <v>4</v>
      </c>
      <c r="Q249" s="146">
        <v>80395.600000000006</v>
      </c>
      <c r="R249" s="145">
        <v>0</v>
      </c>
      <c r="S249" s="145">
        <v>0</v>
      </c>
      <c r="T249" s="145">
        <v>0</v>
      </c>
      <c r="U249" s="145">
        <v>0</v>
      </c>
      <c r="V249" s="145">
        <v>0</v>
      </c>
      <c r="W249" s="145">
        <v>0</v>
      </c>
      <c r="X249" s="145">
        <v>0</v>
      </c>
      <c r="Y249" s="145">
        <v>0</v>
      </c>
      <c r="Z249" s="145">
        <v>0</v>
      </c>
      <c r="AA249" s="145">
        <v>0</v>
      </c>
      <c r="AB249" s="140"/>
      <c r="AC249"/>
      <c r="AD249" s="140"/>
      <c r="AE249"/>
    </row>
    <row r="250" spans="1:31" s="28" customFormat="1" ht="15.75" customHeight="1" x14ac:dyDescent="0.15">
      <c r="A250" s="107" t="s">
        <v>87</v>
      </c>
      <c r="B250" s="145">
        <v>0</v>
      </c>
      <c r="C250" s="145">
        <v>0</v>
      </c>
      <c r="D250" s="145">
        <v>0</v>
      </c>
      <c r="E250" s="145">
        <v>0</v>
      </c>
      <c r="F250" s="145">
        <v>0</v>
      </c>
      <c r="G250" s="145">
        <v>0</v>
      </c>
      <c r="H250" s="145">
        <v>0</v>
      </c>
      <c r="I250" s="145">
        <v>0</v>
      </c>
      <c r="J250" s="145">
        <f>SUM(L250,N250,P250,R250)</f>
        <v>3</v>
      </c>
      <c r="K250" s="148">
        <f>SUM(M250,O250,Q250,S250)</f>
        <v>59074.799999999996</v>
      </c>
      <c r="L250" s="147">
        <v>1</v>
      </c>
      <c r="M250" s="146">
        <v>1902.2</v>
      </c>
      <c r="N250" s="145" t="s">
        <v>56</v>
      </c>
      <c r="O250" s="148" t="s">
        <v>56</v>
      </c>
      <c r="P250" s="147">
        <v>1</v>
      </c>
      <c r="Q250" s="146">
        <v>55222.6</v>
      </c>
      <c r="R250" s="145">
        <v>1</v>
      </c>
      <c r="S250" s="147">
        <v>1950</v>
      </c>
      <c r="T250" s="145">
        <v>0</v>
      </c>
      <c r="U250" s="145">
        <v>0</v>
      </c>
      <c r="V250" s="145">
        <v>0</v>
      </c>
      <c r="W250" s="145">
        <v>0</v>
      </c>
      <c r="X250" s="145">
        <v>0</v>
      </c>
      <c r="Y250" s="145">
        <v>0</v>
      </c>
      <c r="Z250" s="145">
        <v>0</v>
      </c>
      <c r="AA250" s="145">
        <v>0</v>
      </c>
      <c r="AB250" s="140"/>
      <c r="AC250"/>
      <c r="AD250" s="140"/>
      <c r="AE250"/>
    </row>
    <row r="251" spans="1:31" s="28" customFormat="1" ht="15.75" customHeight="1" x14ac:dyDescent="0.15">
      <c r="A251" s="107" t="s">
        <v>86</v>
      </c>
      <c r="B251" s="145">
        <v>0</v>
      </c>
      <c r="C251" s="145">
        <v>0</v>
      </c>
      <c r="D251" s="145">
        <v>0</v>
      </c>
      <c r="E251" s="145">
        <v>0</v>
      </c>
      <c r="F251" s="145">
        <v>0</v>
      </c>
      <c r="G251" s="145">
        <v>0</v>
      </c>
      <c r="H251" s="145">
        <v>0</v>
      </c>
      <c r="I251" s="145">
        <v>0</v>
      </c>
      <c r="J251" s="145">
        <f>SUM(L251,N251,P251,R251)</f>
        <v>6</v>
      </c>
      <c r="K251" s="148">
        <f>SUM(M251,O251,Q251,S251)</f>
        <v>12244.5</v>
      </c>
      <c r="L251" s="147">
        <v>6</v>
      </c>
      <c r="M251" s="146">
        <v>12244.5</v>
      </c>
      <c r="N251" s="145" t="s">
        <v>56</v>
      </c>
      <c r="O251" s="148" t="s">
        <v>56</v>
      </c>
      <c r="P251" s="147" t="s">
        <v>56</v>
      </c>
      <c r="Q251" s="146" t="s">
        <v>56</v>
      </c>
      <c r="R251" s="145">
        <v>0</v>
      </c>
      <c r="S251" s="145">
        <v>0</v>
      </c>
      <c r="T251" s="145">
        <v>0</v>
      </c>
      <c r="U251" s="145">
        <v>0</v>
      </c>
      <c r="V251" s="145">
        <v>0</v>
      </c>
      <c r="W251" s="145">
        <v>0</v>
      </c>
      <c r="X251" s="145">
        <v>0</v>
      </c>
      <c r="Y251" s="145">
        <v>0</v>
      </c>
      <c r="Z251" s="145">
        <v>0</v>
      </c>
      <c r="AA251" s="145">
        <v>0</v>
      </c>
      <c r="AB251" s="140"/>
      <c r="AC251"/>
      <c r="AD251" s="140"/>
      <c r="AE251"/>
    </row>
    <row r="252" spans="1:31" s="28" customFormat="1" ht="15.75" customHeight="1" x14ac:dyDescent="0.15">
      <c r="A252" s="107" t="s">
        <v>85</v>
      </c>
      <c r="B252" s="145">
        <v>0</v>
      </c>
      <c r="C252" s="145">
        <v>0</v>
      </c>
      <c r="D252" s="145">
        <v>0</v>
      </c>
      <c r="E252" s="145">
        <v>0</v>
      </c>
      <c r="F252" s="145">
        <v>0</v>
      </c>
      <c r="G252" s="145">
        <v>0</v>
      </c>
      <c r="H252" s="145">
        <v>0</v>
      </c>
      <c r="I252" s="145">
        <v>0</v>
      </c>
      <c r="J252" s="145">
        <f>SUM(L252,N252,P252,R252)</f>
        <v>13</v>
      </c>
      <c r="K252" s="148">
        <f>SUM(M252,O252,Q252,S252)</f>
        <v>105085.4</v>
      </c>
      <c r="L252" s="147">
        <v>11</v>
      </c>
      <c r="M252" s="146">
        <v>32474.7</v>
      </c>
      <c r="N252" s="145" t="s">
        <v>56</v>
      </c>
      <c r="O252" s="148" t="s">
        <v>56</v>
      </c>
      <c r="P252" s="147">
        <v>2</v>
      </c>
      <c r="Q252" s="146">
        <v>72610.7</v>
      </c>
      <c r="R252" s="145">
        <v>0</v>
      </c>
      <c r="S252" s="145">
        <v>0</v>
      </c>
      <c r="T252" s="145">
        <v>0</v>
      </c>
      <c r="U252" s="145">
        <v>0</v>
      </c>
      <c r="V252" s="145">
        <v>0</v>
      </c>
      <c r="W252" s="145">
        <v>0</v>
      </c>
      <c r="X252" s="145">
        <v>0</v>
      </c>
      <c r="Y252" s="145">
        <v>0</v>
      </c>
      <c r="Z252" s="145">
        <v>0</v>
      </c>
      <c r="AA252" s="145">
        <v>0</v>
      </c>
      <c r="AB252" s="140"/>
      <c r="AC252"/>
      <c r="AD252" s="140"/>
      <c r="AE252"/>
    </row>
    <row r="253" spans="1:31" s="28" customFormat="1" ht="15.75" customHeight="1" x14ac:dyDescent="0.15">
      <c r="A253" s="107" t="s">
        <v>84</v>
      </c>
      <c r="B253" s="145">
        <v>0</v>
      </c>
      <c r="C253" s="145">
        <v>0</v>
      </c>
      <c r="D253" s="145">
        <v>0</v>
      </c>
      <c r="E253" s="145">
        <v>0</v>
      </c>
      <c r="F253" s="145">
        <v>0</v>
      </c>
      <c r="G253" s="145">
        <v>0</v>
      </c>
      <c r="H253" s="145">
        <v>0</v>
      </c>
      <c r="I253" s="145">
        <v>0</v>
      </c>
      <c r="J253" s="145">
        <f>SUM(L253,N253,P253,R253)</f>
        <v>6</v>
      </c>
      <c r="K253" s="148">
        <f>SUM(M253,O253,Q253,S253)</f>
        <v>79277.100000000006</v>
      </c>
      <c r="L253" s="147">
        <v>5</v>
      </c>
      <c r="M253" s="146">
        <v>10384.5</v>
      </c>
      <c r="N253" s="145" t="s">
        <v>56</v>
      </c>
      <c r="O253" s="148" t="s">
        <v>56</v>
      </c>
      <c r="P253" s="147">
        <v>1</v>
      </c>
      <c r="Q253" s="146">
        <v>68892.600000000006</v>
      </c>
      <c r="R253" s="145">
        <v>0</v>
      </c>
      <c r="S253" s="145">
        <v>0</v>
      </c>
      <c r="T253" s="145">
        <v>0</v>
      </c>
      <c r="U253" s="145">
        <v>0</v>
      </c>
      <c r="V253" s="145">
        <v>0</v>
      </c>
      <c r="W253" s="145">
        <v>0</v>
      </c>
      <c r="X253" s="145">
        <v>0</v>
      </c>
      <c r="Y253" s="145">
        <v>0</v>
      </c>
      <c r="Z253" s="145">
        <v>0</v>
      </c>
      <c r="AA253" s="145">
        <v>0</v>
      </c>
      <c r="AB253" s="140"/>
      <c r="AC253"/>
      <c r="AD253" s="140"/>
      <c r="AE253"/>
    </row>
    <row r="254" spans="1:31" s="28" customFormat="1" ht="15.75" customHeight="1" x14ac:dyDescent="0.15">
      <c r="A254" s="107" t="s">
        <v>83</v>
      </c>
      <c r="B254" s="145">
        <v>0</v>
      </c>
      <c r="C254" s="145">
        <v>0</v>
      </c>
      <c r="D254" s="145">
        <v>0</v>
      </c>
      <c r="E254" s="145">
        <v>0</v>
      </c>
      <c r="F254" s="145">
        <v>0</v>
      </c>
      <c r="G254" s="145">
        <v>0</v>
      </c>
      <c r="H254" s="145">
        <v>0</v>
      </c>
      <c r="I254" s="145">
        <v>0</v>
      </c>
      <c r="J254" s="145">
        <f>SUM(L254,N254,P254,R254)</f>
        <v>3</v>
      </c>
      <c r="K254" s="148">
        <f>SUM(M254,O254,Q254,S254)</f>
        <v>162002.70000000001</v>
      </c>
      <c r="L254" s="147">
        <v>2</v>
      </c>
      <c r="M254" s="146">
        <v>4968.7</v>
      </c>
      <c r="N254" s="145" t="s">
        <v>56</v>
      </c>
      <c r="O254" s="148" t="s">
        <v>56</v>
      </c>
      <c r="P254" s="147">
        <v>1</v>
      </c>
      <c r="Q254" s="146">
        <v>157034</v>
      </c>
      <c r="R254" s="145">
        <v>0</v>
      </c>
      <c r="S254" s="145">
        <v>0</v>
      </c>
      <c r="T254" s="145">
        <v>0</v>
      </c>
      <c r="U254" s="145">
        <v>0</v>
      </c>
      <c r="V254" s="145">
        <v>0</v>
      </c>
      <c r="W254" s="145">
        <v>0</v>
      </c>
      <c r="X254" s="145">
        <v>0</v>
      </c>
      <c r="Y254" s="145">
        <v>0</v>
      </c>
      <c r="Z254" s="145">
        <v>0</v>
      </c>
      <c r="AA254" s="145">
        <v>0</v>
      </c>
      <c r="AB254" s="140"/>
      <c r="AC254"/>
      <c r="AD254" s="140"/>
      <c r="AE254"/>
    </row>
    <row r="255" spans="1:31" s="28" customFormat="1" ht="15.75" customHeight="1" x14ac:dyDescent="0.15">
      <c r="A255" s="107" t="s">
        <v>82</v>
      </c>
      <c r="B255" s="145">
        <v>0</v>
      </c>
      <c r="C255" s="145">
        <v>0</v>
      </c>
      <c r="D255" s="145">
        <v>0</v>
      </c>
      <c r="E255" s="145">
        <v>0</v>
      </c>
      <c r="F255" s="145">
        <v>0</v>
      </c>
      <c r="G255" s="145">
        <v>0</v>
      </c>
      <c r="H255" s="145">
        <v>0</v>
      </c>
      <c r="I255" s="145">
        <v>0</v>
      </c>
      <c r="J255" s="145">
        <f>SUM(L255,N255,P255,R255)</f>
        <v>9</v>
      </c>
      <c r="K255" s="148">
        <f>SUM(M255,O255,Q255,S255)</f>
        <v>30834</v>
      </c>
      <c r="L255" s="147">
        <v>8</v>
      </c>
      <c r="M255" s="146">
        <v>18686.7</v>
      </c>
      <c r="N255" s="145">
        <v>0</v>
      </c>
      <c r="O255" s="148">
        <v>0</v>
      </c>
      <c r="P255" s="147">
        <v>1</v>
      </c>
      <c r="Q255" s="146">
        <v>12147.3</v>
      </c>
      <c r="R255" s="145">
        <v>0</v>
      </c>
      <c r="S255" s="145">
        <v>0</v>
      </c>
      <c r="T255" s="145">
        <v>0</v>
      </c>
      <c r="U255" s="145">
        <v>0</v>
      </c>
      <c r="V255" s="145">
        <v>0</v>
      </c>
      <c r="W255" s="145">
        <v>0</v>
      </c>
      <c r="X255" s="145">
        <v>0</v>
      </c>
      <c r="Y255" s="145">
        <v>0</v>
      </c>
      <c r="Z255" s="145">
        <v>0</v>
      </c>
      <c r="AA255" s="145">
        <v>0</v>
      </c>
      <c r="AB255" s="140"/>
      <c r="AC255"/>
      <c r="AD255" s="140"/>
      <c r="AE255"/>
    </row>
    <row r="256" spans="1:31" s="28" customFormat="1" ht="15.75" customHeight="1" x14ac:dyDescent="0.15">
      <c r="A256" s="103" t="s">
        <v>81</v>
      </c>
      <c r="B256" s="141">
        <v>0</v>
      </c>
      <c r="C256" s="141">
        <v>0</v>
      </c>
      <c r="D256" s="141">
        <v>0</v>
      </c>
      <c r="E256" s="141">
        <v>0</v>
      </c>
      <c r="F256" s="141">
        <v>0</v>
      </c>
      <c r="G256" s="141">
        <v>0</v>
      </c>
      <c r="H256" s="141">
        <v>0</v>
      </c>
      <c r="I256" s="141">
        <v>0</v>
      </c>
      <c r="J256" s="141">
        <f>SUM(L256,N256,P256,R256)</f>
        <v>27</v>
      </c>
      <c r="K256" s="144">
        <f>SUM(M256,O256,Q256,S256)</f>
        <v>143754.29999999999</v>
      </c>
      <c r="L256" s="143">
        <v>19</v>
      </c>
      <c r="M256" s="142">
        <v>44018.3</v>
      </c>
      <c r="N256" s="141">
        <v>4</v>
      </c>
      <c r="O256" s="144">
        <v>4522</v>
      </c>
      <c r="P256" s="143">
        <v>4</v>
      </c>
      <c r="Q256" s="142">
        <v>95214</v>
      </c>
      <c r="R256" s="141">
        <v>0</v>
      </c>
      <c r="S256" s="141">
        <v>0</v>
      </c>
      <c r="T256" s="141">
        <v>0</v>
      </c>
      <c r="U256" s="141">
        <v>0</v>
      </c>
      <c r="V256" s="141">
        <v>0</v>
      </c>
      <c r="W256" s="141">
        <v>0</v>
      </c>
      <c r="X256" s="141">
        <v>0</v>
      </c>
      <c r="Y256" s="141">
        <v>0</v>
      </c>
      <c r="Z256" s="141">
        <v>0</v>
      </c>
      <c r="AA256" s="141">
        <v>0</v>
      </c>
      <c r="AB256" s="140"/>
      <c r="AC256"/>
      <c r="AD256" s="140"/>
      <c r="AE256"/>
    </row>
    <row r="257" spans="1:8" s="28" customFormat="1" ht="15.75" customHeight="1" x14ac:dyDescent="0.15">
      <c r="A257" s="27" t="s">
        <v>80</v>
      </c>
    </row>
    <row r="258" spans="1:8" s="28" customFormat="1" ht="15.75" customHeight="1" x14ac:dyDescent="0.15">
      <c r="A258" s="27" t="s">
        <v>79</v>
      </c>
    </row>
    <row r="262" spans="1:8" ht="24" customHeight="1" x14ac:dyDescent="0.15">
      <c r="A262" s="30" t="s">
        <v>78</v>
      </c>
      <c r="D262" s="29"/>
      <c r="E262" s="27" t="s">
        <v>18</v>
      </c>
      <c r="F262" s="27" t="s">
        <v>18</v>
      </c>
      <c r="G262" s="27" t="s">
        <v>18</v>
      </c>
    </row>
    <row r="263" spans="1:8" ht="8.25" customHeight="1" x14ac:dyDescent="0.15"/>
    <row r="264" spans="1:8" ht="18.75" customHeight="1" x14ac:dyDescent="0.15">
      <c r="A264" s="27" t="s">
        <v>77</v>
      </c>
      <c r="E264" s="27" t="s">
        <v>18</v>
      </c>
    </row>
    <row r="265" spans="1:8" ht="24.75" customHeight="1" x14ac:dyDescent="0.15">
      <c r="A265" s="136" t="s">
        <v>76</v>
      </c>
      <c r="B265" s="139" t="s">
        <v>75</v>
      </c>
      <c r="C265" s="114" t="s">
        <v>74</v>
      </c>
      <c r="D265" s="116" t="s">
        <v>73</v>
      </c>
      <c r="E265" s="138" t="s">
        <v>18</v>
      </c>
      <c r="F265" s="137"/>
      <c r="G265" s="137"/>
    </row>
    <row r="266" spans="1:8" ht="24.75" customHeight="1" x14ac:dyDescent="0.15">
      <c r="A266" s="136"/>
      <c r="B266" s="114"/>
      <c r="C266" s="114"/>
      <c r="D266" s="114"/>
      <c r="E266" s="111" t="s">
        <v>72</v>
      </c>
      <c r="F266" s="111" t="s">
        <v>71</v>
      </c>
      <c r="G266" s="110" t="s">
        <v>70</v>
      </c>
    </row>
    <row r="267" spans="1:8" ht="23.25" customHeight="1" x14ac:dyDescent="0.15">
      <c r="A267" s="107" t="s">
        <v>7</v>
      </c>
      <c r="B267" s="80">
        <v>12</v>
      </c>
      <c r="C267" s="135">
        <v>49.74</v>
      </c>
      <c r="D267" s="135">
        <v>93.73</v>
      </c>
      <c r="E267" s="135">
        <v>78.89</v>
      </c>
      <c r="F267" s="135">
        <v>14.84</v>
      </c>
      <c r="G267" s="135">
        <v>84.17</v>
      </c>
      <c r="H267" s="130"/>
    </row>
    <row r="268" spans="1:8" ht="23.25" customHeight="1" x14ac:dyDescent="0.15">
      <c r="A268" s="107" t="s">
        <v>6</v>
      </c>
      <c r="B268" s="134">
        <v>12</v>
      </c>
      <c r="C268" s="133">
        <v>49.74</v>
      </c>
      <c r="D268" s="133">
        <v>93.73</v>
      </c>
      <c r="E268" s="133">
        <v>78.89</v>
      </c>
      <c r="F268" s="133">
        <v>14.84</v>
      </c>
      <c r="G268" s="133">
        <v>84.17</v>
      </c>
      <c r="H268" s="130"/>
    </row>
    <row r="269" spans="1:8" ht="23.25" customHeight="1" x14ac:dyDescent="0.15">
      <c r="A269" s="107" t="s">
        <v>5</v>
      </c>
      <c r="B269" s="81">
        <v>12</v>
      </c>
      <c r="C269" s="133">
        <v>49.74</v>
      </c>
      <c r="D269" s="133">
        <v>93.73</v>
      </c>
      <c r="E269" s="133">
        <v>78.89</v>
      </c>
      <c r="F269" s="133">
        <v>14.84</v>
      </c>
      <c r="G269" s="133">
        <v>84.17</v>
      </c>
      <c r="H269" s="130"/>
    </row>
    <row r="270" spans="1:8" ht="23.25" customHeight="1" x14ac:dyDescent="0.15">
      <c r="A270" s="126" t="s">
        <v>69</v>
      </c>
      <c r="B270" s="132">
        <v>12</v>
      </c>
      <c r="C270" s="131">
        <v>49.74</v>
      </c>
      <c r="D270" s="131">
        <v>93.73</v>
      </c>
      <c r="E270" s="131">
        <v>78.89</v>
      </c>
      <c r="F270" s="131">
        <v>14.84</v>
      </c>
      <c r="G270" s="131">
        <v>84.17</v>
      </c>
      <c r="H270" s="130"/>
    </row>
    <row r="271" spans="1:8" ht="23.25" customHeight="1" x14ac:dyDescent="0.15">
      <c r="A271" s="126" t="s">
        <v>23</v>
      </c>
      <c r="B271" s="132">
        <v>12</v>
      </c>
      <c r="C271" s="131">
        <v>49.5</v>
      </c>
      <c r="D271" s="131">
        <v>93.7</v>
      </c>
      <c r="E271" s="131">
        <v>79.680000000000007</v>
      </c>
      <c r="F271" s="131">
        <v>14.03</v>
      </c>
      <c r="G271" s="131">
        <v>85.04</v>
      </c>
      <c r="H271" s="130"/>
    </row>
    <row r="272" spans="1:8" s="121" customFormat="1" ht="25.5" customHeight="1" x14ac:dyDescent="0.15">
      <c r="A272" s="123" t="s">
        <v>22</v>
      </c>
      <c r="B272" s="122">
        <v>12</v>
      </c>
      <c r="C272" s="129">
        <v>49.27</v>
      </c>
      <c r="D272" s="129">
        <v>95.5</v>
      </c>
      <c r="E272" s="129">
        <v>81.239999999999995</v>
      </c>
      <c r="F272" s="129">
        <v>14.27</v>
      </c>
      <c r="G272" s="129">
        <v>85.06</v>
      </c>
      <c r="H272" s="127"/>
    </row>
    <row r="273" spans="1:14" s="121" customFormat="1" ht="12" customHeight="1" x14ac:dyDescent="0.15">
      <c r="A273" s="128" t="s">
        <v>18</v>
      </c>
      <c r="B273" s="124">
        <f>SUM(B274:B277)</f>
        <v>12</v>
      </c>
      <c r="C273" s="124">
        <f>SUM(C274:C277)</f>
        <v>49.269999999999996</v>
      </c>
      <c r="D273" s="124">
        <f>SUM(D274:D277)</f>
        <v>95.5</v>
      </c>
      <c r="E273" s="124">
        <f>SUM(E274:E277)</f>
        <v>81.240000000000009</v>
      </c>
      <c r="F273" s="124">
        <f>SUM(F274:F277)</f>
        <v>14.27</v>
      </c>
      <c r="G273" s="124"/>
      <c r="H273" s="127"/>
    </row>
    <row r="274" spans="1:14" s="121" customFormat="1" ht="20.25" customHeight="1" x14ac:dyDescent="0.15">
      <c r="A274" s="126" t="s">
        <v>68</v>
      </c>
      <c r="B274" s="125">
        <v>1</v>
      </c>
      <c r="C274" s="124">
        <v>17.7</v>
      </c>
      <c r="D274" s="124">
        <v>35.4</v>
      </c>
      <c r="E274" s="124">
        <v>35.4</v>
      </c>
      <c r="F274" s="124"/>
      <c r="G274" s="125">
        <v>100</v>
      </c>
    </row>
    <row r="275" spans="1:14" s="121" customFormat="1" ht="20.25" customHeight="1" x14ac:dyDescent="0.15">
      <c r="A275" s="126" t="s">
        <v>67</v>
      </c>
      <c r="B275" s="125">
        <v>3</v>
      </c>
      <c r="C275" s="124">
        <v>16.37</v>
      </c>
      <c r="D275" s="124">
        <v>32.94</v>
      </c>
      <c r="E275" s="124">
        <v>32.94</v>
      </c>
      <c r="F275" s="124"/>
      <c r="G275" s="125">
        <v>100</v>
      </c>
    </row>
    <row r="276" spans="1:14" s="121" customFormat="1" ht="20.25" customHeight="1" x14ac:dyDescent="0.15">
      <c r="A276" s="126" t="s">
        <v>66</v>
      </c>
      <c r="B276" s="125">
        <v>8</v>
      </c>
      <c r="C276" s="124">
        <v>15.2</v>
      </c>
      <c r="D276" s="124">
        <v>27.16</v>
      </c>
      <c r="E276" s="124">
        <v>12.9</v>
      </c>
      <c r="F276" s="124">
        <v>14.27</v>
      </c>
      <c r="G276" s="124">
        <v>47.49</v>
      </c>
    </row>
    <row r="277" spans="1:14" s="121" customFormat="1" ht="20.25" customHeight="1" x14ac:dyDescent="0.15">
      <c r="A277" s="123" t="s">
        <v>65</v>
      </c>
      <c r="B277" s="122"/>
      <c r="C277" s="122"/>
      <c r="D277" s="122"/>
      <c r="E277" s="122"/>
      <c r="F277" s="122"/>
      <c r="G277" s="122"/>
    </row>
    <row r="278" spans="1:14" ht="23.25" customHeight="1" x14ac:dyDescent="0.15">
      <c r="A278" s="27" t="s">
        <v>21</v>
      </c>
      <c r="C278" s="120"/>
      <c r="D278" s="120"/>
      <c r="E278" s="120"/>
      <c r="G278" s="120"/>
    </row>
    <row r="282" spans="1:14" ht="16.5" customHeight="1" x14ac:dyDescent="0.15">
      <c r="A282" s="30" t="s">
        <v>64</v>
      </c>
      <c r="D282" s="29"/>
      <c r="E282" s="29"/>
    </row>
    <row r="283" spans="1:14" x14ac:dyDescent="0.15">
      <c r="H283" s="119"/>
    </row>
    <row r="284" spans="1:14" ht="15" customHeight="1" x14ac:dyDescent="0.15">
      <c r="A284" s="27" t="s">
        <v>63</v>
      </c>
      <c r="F284" s="27" t="s">
        <v>18</v>
      </c>
      <c r="J284" s="27" t="s">
        <v>18</v>
      </c>
    </row>
    <row r="285" spans="1:14" ht="21" customHeight="1" x14ac:dyDescent="0.15">
      <c r="A285" s="115" t="s">
        <v>17</v>
      </c>
      <c r="B285" s="114" t="s">
        <v>62</v>
      </c>
      <c r="C285" s="118" t="s">
        <v>61</v>
      </c>
      <c r="D285" s="117" t="s">
        <v>60</v>
      </c>
      <c r="E285" s="114" t="s">
        <v>59</v>
      </c>
      <c r="F285" s="116"/>
      <c r="G285" s="66"/>
      <c r="H285" s="66"/>
      <c r="I285" s="66"/>
      <c r="J285" s="66"/>
    </row>
    <row r="286" spans="1:14" ht="21" customHeight="1" x14ac:dyDescent="0.15">
      <c r="A286" s="115"/>
      <c r="B286" s="114"/>
      <c r="C286" s="113"/>
      <c r="D286" s="112"/>
      <c r="E286" s="111" t="s">
        <v>58</v>
      </c>
      <c r="F286" s="110" t="s">
        <v>57</v>
      </c>
      <c r="G286" s="66"/>
      <c r="H286" s="66"/>
      <c r="I286" s="66"/>
      <c r="J286" s="66"/>
    </row>
    <row r="287" spans="1:14" ht="27.75" customHeight="1" x14ac:dyDescent="0.15">
      <c r="A287" s="107" t="s">
        <v>7</v>
      </c>
      <c r="B287" s="104">
        <v>233</v>
      </c>
      <c r="C287" s="104">
        <v>133336</v>
      </c>
      <c r="D287" s="104">
        <v>0</v>
      </c>
      <c r="E287" s="104">
        <v>83401</v>
      </c>
      <c r="F287" s="104">
        <v>82873</v>
      </c>
      <c r="G287" s="66"/>
      <c r="H287" s="66"/>
      <c r="I287" s="66"/>
      <c r="J287" s="66"/>
      <c r="K287" s="66"/>
      <c r="L287" s="66"/>
      <c r="M287" s="66"/>
      <c r="N287" s="66"/>
    </row>
    <row r="288" spans="1:14" ht="27.75" customHeight="1" x14ac:dyDescent="0.15">
      <c r="A288" s="107" t="s">
        <v>6</v>
      </c>
      <c r="B288" s="106">
        <v>303</v>
      </c>
      <c r="C288" s="104">
        <v>137678</v>
      </c>
      <c r="D288" s="104">
        <v>0</v>
      </c>
      <c r="E288" s="104">
        <v>173465</v>
      </c>
      <c r="F288" s="104">
        <v>160575</v>
      </c>
      <c r="G288" s="66"/>
      <c r="H288" s="66"/>
      <c r="I288" s="66"/>
      <c r="J288" s="66"/>
      <c r="K288" s="66"/>
      <c r="L288" s="66"/>
      <c r="M288" s="66"/>
      <c r="N288" s="66"/>
    </row>
    <row r="289" spans="1:37" ht="27.75" customHeight="1" x14ac:dyDescent="0.15">
      <c r="A289" s="107" t="s">
        <v>5</v>
      </c>
      <c r="B289" s="109">
        <v>344</v>
      </c>
      <c r="C289" s="108">
        <v>215189</v>
      </c>
      <c r="D289" s="108">
        <v>0</v>
      </c>
      <c r="E289" s="108">
        <v>94786</v>
      </c>
      <c r="F289" s="108">
        <v>81230</v>
      </c>
      <c r="G289" s="66"/>
      <c r="H289" s="66"/>
      <c r="I289" s="66"/>
      <c r="J289" s="66"/>
      <c r="K289" s="66"/>
      <c r="L289" s="66"/>
      <c r="M289" s="66"/>
      <c r="N289" s="66"/>
    </row>
    <row r="290" spans="1:37" ht="27.75" customHeight="1" x14ac:dyDescent="0.15">
      <c r="A290" s="107" t="s">
        <v>4</v>
      </c>
      <c r="B290" s="106">
        <v>337</v>
      </c>
      <c r="C290" s="104">
        <v>213277</v>
      </c>
      <c r="D290" s="104">
        <v>0</v>
      </c>
      <c r="E290" s="104">
        <v>88863</v>
      </c>
      <c r="F290" s="104">
        <v>75735</v>
      </c>
      <c r="G290" s="66"/>
      <c r="H290" s="66"/>
      <c r="I290" s="66"/>
      <c r="J290" s="66"/>
      <c r="K290" s="66"/>
      <c r="L290" s="66"/>
      <c r="M290" s="66"/>
      <c r="N290" s="66"/>
    </row>
    <row r="291" spans="1:37" ht="27.75" customHeight="1" x14ac:dyDescent="0.15">
      <c r="A291" s="107" t="s">
        <v>23</v>
      </c>
      <c r="B291" s="106">
        <v>341</v>
      </c>
      <c r="C291" s="104">
        <v>213988</v>
      </c>
      <c r="D291" s="105" t="s">
        <v>56</v>
      </c>
      <c r="E291" s="104">
        <v>86061</v>
      </c>
      <c r="F291" s="104">
        <v>74092</v>
      </c>
      <c r="G291" s="66"/>
      <c r="H291" s="66"/>
      <c r="I291" s="66"/>
      <c r="J291" s="66"/>
      <c r="K291" s="66"/>
      <c r="L291" s="66"/>
      <c r="M291" s="66"/>
      <c r="N291" s="66"/>
    </row>
    <row r="292" spans="1:37" ht="27.75" customHeight="1" x14ac:dyDescent="0.15">
      <c r="A292" s="103" t="s">
        <v>22</v>
      </c>
      <c r="B292" s="102">
        <v>281</v>
      </c>
      <c r="C292" s="100">
        <v>69474</v>
      </c>
      <c r="D292" s="101" t="s">
        <v>55</v>
      </c>
      <c r="E292" s="100">
        <v>113965</v>
      </c>
      <c r="F292" s="100">
        <v>109116</v>
      </c>
      <c r="G292" s="66"/>
      <c r="H292" s="66"/>
      <c r="I292" s="66"/>
      <c r="J292" s="66"/>
      <c r="K292" s="66"/>
      <c r="L292" s="66"/>
      <c r="M292" s="66"/>
      <c r="N292" s="66"/>
    </row>
    <row r="293" spans="1:37" x14ac:dyDescent="0.15">
      <c r="A293" s="27" t="s">
        <v>21</v>
      </c>
    </row>
    <row r="296" spans="1:37" ht="20.25" customHeight="1" x14ac:dyDescent="0.15">
      <c r="A296" s="30" t="s">
        <v>54</v>
      </c>
      <c r="E296" s="29"/>
      <c r="F296" s="29"/>
      <c r="G296" s="29"/>
      <c r="H296" s="27"/>
      <c r="N296" s="29"/>
    </row>
    <row r="297" spans="1:37" ht="20.25" customHeight="1" x14ac:dyDescent="0.15">
      <c r="D297" s="27" t="s">
        <v>18</v>
      </c>
      <c r="E297" s="27"/>
      <c r="G297" s="27"/>
      <c r="H297" s="27"/>
    </row>
    <row r="298" spans="1:37" s="34" customFormat="1" ht="20.100000000000001" customHeight="1" x14ac:dyDescent="0.15">
      <c r="A298" s="99" t="s">
        <v>53</v>
      </c>
      <c r="B298" s="99"/>
    </row>
    <row r="299" spans="1:37" s="34" customFormat="1" ht="19.5" customHeight="1" x14ac:dyDescent="0.15">
      <c r="A299" s="87" t="s">
        <v>17</v>
      </c>
      <c r="B299" s="88" t="s">
        <v>52</v>
      </c>
      <c r="C299" s="98"/>
      <c r="D299" s="98"/>
      <c r="E299" s="98"/>
      <c r="F299" s="90"/>
      <c r="G299" s="91" t="s">
        <v>15</v>
      </c>
      <c r="H299" s="97" t="s">
        <v>51</v>
      </c>
      <c r="I299" s="96"/>
      <c r="J299" s="96"/>
      <c r="K299" s="96"/>
      <c r="L299" s="95"/>
      <c r="M299" s="97" t="s">
        <v>50</v>
      </c>
      <c r="N299" s="96"/>
      <c r="O299" s="96"/>
      <c r="P299" s="96"/>
      <c r="Q299" s="89"/>
      <c r="R299" s="97" t="s">
        <v>49</v>
      </c>
      <c r="S299" s="96"/>
      <c r="T299" s="96"/>
      <c r="U299" s="96"/>
      <c r="V299" s="95"/>
      <c r="W299" s="57" t="s">
        <v>48</v>
      </c>
      <c r="X299" s="94"/>
      <c r="Y299" s="94"/>
      <c r="Z299" s="94"/>
      <c r="AA299" s="94"/>
    </row>
    <row r="300" spans="1:37" s="34" customFormat="1" ht="13.5" customHeight="1" x14ac:dyDescent="0.15">
      <c r="A300" s="87"/>
      <c r="B300" s="91" t="s">
        <v>8</v>
      </c>
      <c r="C300" s="88" t="s">
        <v>47</v>
      </c>
      <c r="D300" s="92"/>
      <c r="E300" s="91" t="s">
        <v>45</v>
      </c>
      <c r="F300" s="91" t="s">
        <v>44</v>
      </c>
      <c r="G300" s="93"/>
      <c r="H300" s="91" t="s">
        <v>8</v>
      </c>
      <c r="I300" s="88" t="s">
        <v>46</v>
      </c>
      <c r="J300" s="92"/>
      <c r="K300" s="91" t="s">
        <v>45</v>
      </c>
      <c r="L300" s="91" t="s">
        <v>44</v>
      </c>
      <c r="M300" s="91" t="s">
        <v>8</v>
      </c>
      <c r="N300" s="88" t="s">
        <v>46</v>
      </c>
      <c r="O300" s="92"/>
      <c r="P300" s="91" t="s">
        <v>45</v>
      </c>
      <c r="Q300" s="91" t="s">
        <v>44</v>
      </c>
      <c r="R300" s="91" t="s">
        <v>8</v>
      </c>
      <c r="S300" s="88" t="s">
        <v>46</v>
      </c>
      <c r="T300" s="92"/>
      <c r="U300" s="91" t="s">
        <v>45</v>
      </c>
      <c r="V300" s="91" t="s">
        <v>44</v>
      </c>
      <c r="W300" s="90" t="s">
        <v>8</v>
      </c>
      <c r="X300" s="88" t="s">
        <v>46</v>
      </c>
      <c r="Y300" s="89"/>
      <c r="Z300" s="88" t="s">
        <v>45</v>
      </c>
      <c r="AA300" s="88" t="s">
        <v>44</v>
      </c>
    </row>
    <row r="301" spans="1:37" s="34" customFormat="1" ht="24" customHeight="1" x14ac:dyDescent="0.15">
      <c r="A301" s="87"/>
      <c r="B301" s="86"/>
      <c r="C301" s="83"/>
      <c r="D301" s="59" t="s">
        <v>43</v>
      </c>
      <c r="E301" s="86"/>
      <c r="F301" s="86"/>
      <c r="G301" s="86"/>
      <c r="H301" s="86"/>
      <c r="I301" s="83"/>
      <c r="J301" s="59" t="s">
        <v>43</v>
      </c>
      <c r="K301" s="86"/>
      <c r="L301" s="86"/>
      <c r="M301" s="86"/>
      <c r="N301" s="83"/>
      <c r="O301" s="59" t="s">
        <v>43</v>
      </c>
      <c r="P301" s="86"/>
      <c r="Q301" s="86"/>
      <c r="R301" s="86"/>
      <c r="S301" s="83"/>
      <c r="T301" s="59" t="s">
        <v>43</v>
      </c>
      <c r="U301" s="86"/>
      <c r="V301" s="86"/>
      <c r="W301" s="85"/>
      <c r="X301" s="83"/>
      <c r="Y301" s="84" t="s">
        <v>43</v>
      </c>
      <c r="Z301" s="83"/>
      <c r="AA301" s="83"/>
    </row>
    <row r="302" spans="1:37" s="40" customFormat="1" ht="28.5" customHeight="1" x14ac:dyDescent="0.15">
      <c r="A302" s="47" t="s">
        <v>7</v>
      </c>
      <c r="B302" s="82">
        <v>397978</v>
      </c>
      <c r="C302" s="80">
        <v>397978</v>
      </c>
      <c r="D302" s="80">
        <v>100</v>
      </c>
      <c r="E302" s="80">
        <v>0</v>
      </c>
      <c r="F302" s="80">
        <v>0</v>
      </c>
      <c r="G302" s="80">
        <v>32720</v>
      </c>
      <c r="H302" s="80">
        <v>20764</v>
      </c>
      <c r="I302" s="80">
        <v>20764</v>
      </c>
      <c r="J302" s="80">
        <v>100</v>
      </c>
      <c r="K302" s="80">
        <v>0</v>
      </c>
      <c r="L302" s="80">
        <v>0</v>
      </c>
      <c r="M302" s="80">
        <v>0</v>
      </c>
      <c r="N302" s="80">
        <v>0</v>
      </c>
      <c r="O302" s="80">
        <v>0</v>
      </c>
      <c r="P302" s="80">
        <v>0</v>
      </c>
      <c r="Q302" s="80">
        <v>0</v>
      </c>
      <c r="R302" s="80">
        <v>0</v>
      </c>
      <c r="S302" s="80">
        <v>0</v>
      </c>
      <c r="T302" s="80">
        <v>0</v>
      </c>
      <c r="U302" s="80">
        <v>0</v>
      </c>
      <c r="V302" s="80">
        <v>0</v>
      </c>
      <c r="W302" s="80">
        <v>344494</v>
      </c>
      <c r="X302" s="80">
        <v>344494</v>
      </c>
      <c r="Y302" s="80">
        <v>100</v>
      </c>
      <c r="Z302" s="80">
        <v>0</v>
      </c>
      <c r="AA302" s="80">
        <v>0</v>
      </c>
      <c r="AD302" s="74"/>
      <c r="AE302" s="74"/>
      <c r="AF302" s="74"/>
      <c r="AG302" s="74"/>
      <c r="AH302" s="74"/>
      <c r="AI302" s="74"/>
      <c r="AJ302" s="74"/>
      <c r="AK302" s="74"/>
    </row>
    <row r="303" spans="1:37" s="40" customFormat="1" ht="28.5" customHeight="1" x14ac:dyDescent="0.15">
      <c r="A303" s="47" t="s">
        <v>25</v>
      </c>
      <c r="B303" s="46">
        <v>389971</v>
      </c>
      <c r="C303" s="81">
        <v>389971</v>
      </c>
      <c r="D303" s="81">
        <v>100</v>
      </c>
      <c r="E303" s="80">
        <v>0</v>
      </c>
      <c r="F303" s="80">
        <v>0</v>
      </c>
      <c r="G303" s="81">
        <v>14390</v>
      </c>
      <c r="H303" s="81">
        <v>20764</v>
      </c>
      <c r="I303" s="81">
        <v>20764</v>
      </c>
      <c r="J303" s="81">
        <v>100</v>
      </c>
      <c r="K303" s="80">
        <v>0</v>
      </c>
      <c r="L303" s="80">
        <v>0</v>
      </c>
      <c r="M303" s="80">
        <v>0</v>
      </c>
      <c r="N303" s="80">
        <v>0</v>
      </c>
      <c r="O303" s="80">
        <v>0</v>
      </c>
      <c r="P303" s="80">
        <v>0</v>
      </c>
      <c r="Q303" s="80">
        <v>0</v>
      </c>
      <c r="R303" s="80">
        <v>0</v>
      </c>
      <c r="S303" s="80">
        <v>0</v>
      </c>
      <c r="T303" s="80">
        <v>0</v>
      </c>
      <c r="U303" s="80">
        <v>0</v>
      </c>
      <c r="V303" s="80">
        <v>0</v>
      </c>
      <c r="W303" s="81">
        <v>354817</v>
      </c>
      <c r="X303" s="81">
        <v>354817</v>
      </c>
      <c r="Y303" s="81">
        <v>100</v>
      </c>
      <c r="Z303" s="80">
        <v>0</v>
      </c>
      <c r="AA303" s="80">
        <v>0</v>
      </c>
      <c r="AD303" s="74"/>
      <c r="AE303" s="74"/>
      <c r="AF303" s="74"/>
      <c r="AG303" s="74"/>
      <c r="AH303" s="74"/>
      <c r="AI303" s="74"/>
      <c r="AJ303" s="74"/>
      <c r="AK303" s="74"/>
    </row>
    <row r="304" spans="1:37" s="40" customFormat="1" ht="28.5" customHeight="1" x14ac:dyDescent="0.15">
      <c r="A304" s="47" t="s">
        <v>5</v>
      </c>
      <c r="B304" s="46">
        <v>399971</v>
      </c>
      <c r="C304" s="81">
        <v>399971</v>
      </c>
      <c r="D304" s="81">
        <v>100</v>
      </c>
      <c r="E304" s="80">
        <v>0</v>
      </c>
      <c r="F304" s="80">
        <v>0</v>
      </c>
      <c r="G304" s="81">
        <v>14390</v>
      </c>
      <c r="H304" s="81">
        <v>20764</v>
      </c>
      <c r="I304" s="81">
        <v>20764</v>
      </c>
      <c r="J304" s="81">
        <v>100</v>
      </c>
      <c r="K304" s="80">
        <v>0</v>
      </c>
      <c r="L304" s="80">
        <v>0</v>
      </c>
      <c r="M304" s="80">
        <v>0</v>
      </c>
      <c r="N304" s="80">
        <v>0</v>
      </c>
      <c r="O304" s="80">
        <v>0</v>
      </c>
      <c r="P304" s="80">
        <v>0</v>
      </c>
      <c r="Q304" s="80">
        <v>0</v>
      </c>
      <c r="R304" s="80">
        <v>0</v>
      </c>
      <c r="S304" s="80">
        <v>0</v>
      </c>
      <c r="T304" s="80">
        <v>0</v>
      </c>
      <c r="U304" s="80">
        <v>0</v>
      </c>
      <c r="V304" s="80">
        <v>0</v>
      </c>
      <c r="W304" s="81">
        <v>364817</v>
      </c>
      <c r="X304" s="81">
        <v>364817</v>
      </c>
      <c r="Y304" s="81">
        <v>100</v>
      </c>
      <c r="Z304" s="80">
        <v>0</v>
      </c>
      <c r="AA304" s="80">
        <v>0</v>
      </c>
      <c r="AD304" s="74"/>
      <c r="AE304" s="74"/>
      <c r="AF304" s="74"/>
      <c r="AG304" s="74"/>
      <c r="AH304" s="74"/>
      <c r="AI304" s="74"/>
      <c r="AJ304" s="74"/>
      <c r="AK304" s="74"/>
    </row>
    <row r="305" spans="1:46" s="40" customFormat="1" ht="28.5" customHeight="1" x14ac:dyDescent="0.15">
      <c r="A305" s="47" t="s">
        <v>24</v>
      </c>
      <c r="B305" s="46">
        <v>400258</v>
      </c>
      <c r="C305" s="42">
        <v>400258</v>
      </c>
      <c r="D305" s="42">
        <v>100</v>
      </c>
      <c r="E305" s="42">
        <v>0</v>
      </c>
      <c r="F305" s="42">
        <v>0</v>
      </c>
      <c r="G305" s="42">
        <v>14390</v>
      </c>
      <c r="H305" s="42">
        <v>20764</v>
      </c>
      <c r="I305" s="42">
        <v>20764</v>
      </c>
      <c r="J305" s="42">
        <v>100</v>
      </c>
      <c r="K305" s="42">
        <v>0</v>
      </c>
      <c r="L305" s="42">
        <v>0</v>
      </c>
      <c r="M305" s="42">
        <v>0</v>
      </c>
      <c r="N305" s="42">
        <v>0</v>
      </c>
      <c r="O305" s="42">
        <v>0</v>
      </c>
      <c r="P305" s="42">
        <v>0</v>
      </c>
      <c r="Q305" s="42">
        <v>0</v>
      </c>
      <c r="R305" s="42">
        <v>0</v>
      </c>
      <c r="S305" s="42">
        <v>0</v>
      </c>
      <c r="T305" s="42">
        <v>0</v>
      </c>
      <c r="U305" s="42">
        <v>0</v>
      </c>
      <c r="V305" s="42">
        <v>0</v>
      </c>
      <c r="W305" s="42">
        <v>365104</v>
      </c>
      <c r="X305" s="42">
        <v>365104</v>
      </c>
      <c r="Y305" s="42">
        <v>100</v>
      </c>
      <c r="Z305" s="42">
        <v>0</v>
      </c>
      <c r="AA305" s="42">
        <v>0</v>
      </c>
      <c r="AD305" s="74"/>
      <c r="AE305" s="74"/>
      <c r="AF305" s="74"/>
      <c r="AG305" s="74"/>
      <c r="AH305" s="74"/>
      <c r="AI305" s="74"/>
      <c r="AJ305" s="74"/>
      <c r="AK305" s="74"/>
    </row>
    <row r="306" spans="1:46" s="40" customFormat="1" ht="28.5" customHeight="1" x14ac:dyDescent="0.15">
      <c r="A306" s="47" t="s">
        <v>23</v>
      </c>
      <c r="B306" s="79">
        <v>432461</v>
      </c>
      <c r="C306" s="77">
        <v>432461</v>
      </c>
      <c r="D306" s="77">
        <v>100</v>
      </c>
      <c r="E306" s="78">
        <v>0</v>
      </c>
      <c r="F306" s="78">
        <v>0</v>
      </c>
      <c r="G306" s="76">
        <v>15290</v>
      </c>
      <c r="H306" s="77">
        <v>20764</v>
      </c>
      <c r="I306" s="77">
        <v>20764</v>
      </c>
      <c r="J306" s="77">
        <v>100</v>
      </c>
      <c r="K306" s="76">
        <v>0</v>
      </c>
      <c r="L306" s="76">
        <v>0</v>
      </c>
      <c r="M306" s="76">
        <v>0</v>
      </c>
      <c r="N306" s="76">
        <v>0</v>
      </c>
      <c r="O306" s="77">
        <v>0</v>
      </c>
      <c r="P306" s="76">
        <v>0</v>
      </c>
      <c r="Q306" s="76">
        <v>0</v>
      </c>
      <c r="R306" s="76">
        <v>0</v>
      </c>
      <c r="S306" s="76">
        <v>0</v>
      </c>
      <c r="T306" s="77">
        <v>0</v>
      </c>
      <c r="U306" s="76">
        <v>0</v>
      </c>
      <c r="V306" s="76">
        <v>0</v>
      </c>
      <c r="W306" s="76">
        <v>396407</v>
      </c>
      <c r="X306" s="76">
        <v>396407</v>
      </c>
      <c r="Y306" s="77">
        <v>100</v>
      </c>
      <c r="Z306" s="76">
        <v>0</v>
      </c>
      <c r="AA306" s="76">
        <v>0</v>
      </c>
      <c r="AB306" s="75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46" s="32" customFormat="1" ht="28.5" customHeight="1" x14ac:dyDescent="0.15">
      <c r="A307" s="39" t="s">
        <v>22</v>
      </c>
      <c r="B307" s="73">
        <v>426539</v>
      </c>
      <c r="C307" s="71">
        <v>426539</v>
      </c>
      <c r="D307" s="71">
        <v>100</v>
      </c>
      <c r="E307" s="72">
        <v>0</v>
      </c>
      <c r="F307" s="72">
        <v>0</v>
      </c>
      <c r="G307" s="70">
        <v>15290</v>
      </c>
      <c r="H307" s="71">
        <v>0</v>
      </c>
      <c r="I307" s="71">
        <v>0</v>
      </c>
      <c r="J307" s="71">
        <v>0</v>
      </c>
      <c r="K307" s="70">
        <v>0</v>
      </c>
      <c r="L307" s="70">
        <v>0</v>
      </c>
      <c r="M307" s="70">
        <v>0</v>
      </c>
      <c r="N307" s="70">
        <v>0</v>
      </c>
      <c r="O307" s="71">
        <v>0</v>
      </c>
      <c r="P307" s="70">
        <v>0</v>
      </c>
      <c r="Q307" s="70">
        <v>0</v>
      </c>
      <c r="R307" s="70">
        <v>0</v>
      </c>
      <c r="S307" s="70">
        <v>0</v>
      </c>
      <c r="T307" s="71">
        <v>0</v>
      </c>
      <c r="U307" s="70">
        <v>0</v>
      </c>
      <c r="V307" s="70">
        <v>0</v>
      </c>
      <c r="W307" s="70">
        <v>411249</v>
      </c>
      <c r="X307" s="70">
        <v>411249</v>
      </c>
      <c r="Y307" s="71">
        <v>100</v>
      </c>
      <c r="Z307" s="70">
        <v>0</v>
      </c>
      <c r="AA307" s="70">
        <v>0</v>
      </c>
      <c r="AB307" s="69"/>
      <c r="AC307" s="68"/>
      <c r="AD307" s="68"/>
      <c r="AE307" s="68"/>
      <c r="AF307" s="68"/>
      <c r="AG307" s="68"/>
      <c r="AH307" s="68"/>
      <c r="AI307" s="68"/>
      <c r="AJ307" s="68"/>
      <c r="AK307" s="68"/>
    </row>
    <row r="308" spans="1:46" x14ac:dyDescent="0.15">
      <c r="A308" s="27" t="s">
        <v>21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6"/>
      <c r="X308" s="66"/>
      <c r="Y308" s="66"/>
      <c r="Z308" s="66"/>
      <c r="AA308" s="66"/>
      <c r="AB308" s="66"/>
    </row>
    <row r="309" spans="1:46" x14ac:dyDescent="0.15">
      <c r="E309" s="65"/>
    </row>
    <row r="311" spans="1:46" ht="20.25" customHeight="1" x14ac:dyDescent="0.15">
      <c r="A311" s="30" t="s">
        <v>42</v>
      </c>
      <c r="D311" s="64"/>
      <c r="E311" s="64"/>
      <c r="F311" s="64"/>
      <c r="I311" s="27" t="s">
        <v>18</v>
      </c>
      <c r="J311" s="27" t="s">
        <v>18</v>
      </c>
      <c r="K311" s="27" t="s">
        <v>18</v>
      </c>
    </row>
    <row r="312" spans="1:46" ht="20.25" customHeight="1" x14ac:dyDescent="0.15">
      <c r="A312" s="2"/>
    </row>
    <row r="313" spans="1:46" s="34" customFormat="1" ht="20.100000000000001" customHeight="1" x14ac:dyDescent="0.15">
      <c r="A313" s="63" t="s">
        <v>41</v>
      </c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63" t="s">
        <v>18</v>
      </c>
      <c r="N313" s="41"/>
      <c r="O313" s="41"/>
      <c r="P313" s="41"/>
      <c r="Q313" s="41"/>
      <c r="R313" s="41"/>
      <c r="S313" s="41"/>
      <c r="T313" s="41"/>
    </row>
    <row r="314" spans="1:46" s="34" customFormat="1" ht="20.100000000000001" customHeight="1" x14ac:dyDescent="0.15">
      <c r="A314" s="60" t="s">
        <v>17</v>
      </c>
      <c r="B314" s="62" t="s">
        <v>40</v>
      </c>
      <c r="C314" s="62"/>
      <c r="D314" s="62"/>
      <c r="E314" s="62" t="s">
        <v>39</v>
      </c>
      <c r="F314" s="62"/>
      <c r="G314" s="62" t="s">
        <v>18</v>
      </c>
      <c r="H314" s="62" t="s">
        <v>38</v>
      </c>
      <c r="I314" s="62"/>
      <c r="J314" s="62" t="s">
        <v>18</v>
      </c>
      <c r="K314" s="62" t="s">
        <v>37</v>
      </c>
      <c r="L314" s="62"/>
      <c r="M314" s="62"/>
      <c r="N314" s="62" t="s">
        <v>36</v>
      </c>
      <c r="O314" s="62"/>
      <c r="P314" s="62"/>
      <c r="Q314" s="62" t="s">
        <v>35</v>
      </c>
      <c r="R314" s="62"/>
      <c r="S314" s="62"/>
      <c r="T314" s="61" t="s">
        <v>34</v>
      </c>
      <c r="U314" s="61"/>
      <c r="V314" s="61"/>
      <c r="W314" s="61" t="s">
        <v>33</v>
      </c>
      <c r="X314" s="61"/>
      <c r="Y314" s="61"/>
      <c r="Z314" s="61" t="s">
        <v>32</v>
      </c>
      <c r="AA314" s="61"/>
      <c r="AB314" s="61"/>
      <c r="AC314" s="57" t="s">
        <v>31</v>
      </c>
      <c r="AD314" s="56"/>
    </row>
    <row r="315" spans="1:46" s="34" customFormat="1" ht="20.100000000000001" customHeight="1" x14ac:dyDescent="0.15">
      <c r="A315" s="60"/>
      <c r="B315" s="59" t="s">
        <v>28</v>
      </c>
      <c r="C315" s="59" t="s">
        <v>8</v>
      </c>
      <c r="D315" s="59" t="s">
        <v>30</v>
      </c>
      <c r="E315" s="59" t="s">
        <v>28</v>
      </c>
      <c r="F315" s="59" t="s">
        <v>27</v>
      </c>
      <c r="G315" s="59" t="s">
        <v>26</v>
      </c>
      <c r="H315" s="59" t="s">
        <v>28</v>
      </c>
      <c r="I315" s="59" t="s">
        <v>8</v>
      </c>
      <c r="J315" s="59" t="s">
        <v>30</v>
      </c>
      <c r="K315" s="59" t="s">
        <v>29</v>
      </c>
      <c r="L315" s="59" t="s">
        <v>8</v>
      </c>
      <c r="M315" s="59" t="s">
        <v>26</v>
      </c>
      <c r="N315" s="59" t="s">
        <v>28</v>
      </c>
      <c r="O315" s="59" t="s">
        <v>27</v>
      </c>
      <c r="P315" s="59" t="s">
        <v>26</v>
      </c>
      <c r="Q315" s="59" t="s">
        <v>28</v>
      </c>
      <c r="R315" s="59" t="s">
        <v>27</v>
      </c>
      <c r="S315" s="59" t="s">
        <v>26</v>
      </c>
      <c r="T315" s="58" t="s">
        <v>28</v>
      </c>
      <c r="U315" s="58" t="s">
        <v>27</v>
      </c>
      <c r="V315" s="58" t="s">
        <v>26</v>
      </c>
      <c r="W315" s="58" t="s">
        <v>28</v>
      </c>
      <c r="X315" s="58" t="s">
        <v>27</v>
      </c>
      <c r="Y315" s="58" t="s">
        <v>26</v>
      </c>
      <c r="Z315" s="58" t="s">
        <v>28</v>
      </c>
      <c r="AA315" s="58" t="s">
        <v>27</v>
      </c>
      <c r="AB315" s="58" t="s">
        <v>26</v>
      </c>
      <c r="AC315" s="57"/>
      <c r="AD315" s="56"/>
    </row>
    <row r="316" spans="1:46" s="40" customFormat="1" ht="27.75" customHeight="1" x14ac:dyDescent="0.15">
      <c r="A316" s="47" t="s">
        <v>7</v>
      </c>
      <c r="B316" s="55">
        <v>12</v>
      </c>
      <c r="C316" s="44">
        <v>463.9</v>
      </c>
      <c r="D316" s="54">
        <v>2019.1</v>
      </c>
      <c r="E316" s="44">
        <v>5</v>
      </c>
      <c r="F316" s="44">
        <v>255.2</v>
      </c>
      <c r="G316" s="54">
        <v>1239.7</v>
      </c>
      <c r="H316" s="44">
        <v>11</v>
      </c>
      <c r="I316" s="54">
        <v>4631</v>
      </c>
      <c r="J316" s="54">
        <v>89144</v>
      </c>
      <c r="K316" s="44">
        <v>5</v>
      </c>
      <c r="L316" s="54">
        <v>3381</v>
      </c>
      <c r="M316" s="54">
        <v>57565</v>
      </c>
      <c r="N316" s="44">
        <v>0</v>
      </c>
      <c r="O316" s="44">
        <v>0</v>
      </c>
      <c r="P316" s="44">
        <v>0</v>
      </c>
      <c r="Q316" s="44">
        <v>1</v>
      </c>
      <c r="R316" s="54">
        <v>370</v>
      </c>
      <c r="S316" s="54">
        <v>8140</v>
      </c>
      <c r="T316" s="44">
        <v>0</v>
      </c>
      <c r="U316" s="43">
        <v>0</v>
      </c>
      <c r="V316" s="43">
        <v>0</v>
      </c>
      <c r="W316" s="43">
        <v>0</v>
      </c>
      <c r="X316" s="43">
        <v>0</v>
      </c>
      <c r="Y316" s="43">
        <v>0</v>
      </c>
      <c r="Z316" s="43">
        <v>0</v>
      </c>
      <c r="AA316" s="43">
        <v>0</v>
      </c>
      <c r="AB316" s="43">
        <v>0</v>
      </c>
      <c r="AC316" s="44">
        <v>13348</v>
      </c>
      <c r="AD316" s="53"/>
      <c r="AE316" s="41"/>
      <c r="AF316" s="41"/>
    </row>
    <row r="317" spans="1:46" s="40" customFormat="1" ht="27.75" customHeight="1" x14ac:dyDescent="0.15">
      <c r="A317" s="47" t="s">
        <v>25</v>
      </c>
      <c r="B317" s="52">
        <v>12</v>
      </c>
      <c r="C317" s="44">
        <v>463.9</v>
      </c>
      <c r="D317" s="54">
        <v>2019.1</v>
      </c>
      <c r="E317" s="44">
        <v>5</v>
      </c>
      <c r="F317" s="44">
        <v>255.2</v>
      </c>
      <c r="G317" s="54">
        <v>1239.7</v>
      </c>
      <c r="H317" s="44">
        <v>11</v>
      </c>
      <c r="I317" s="54">
        <v>4613</v>
      </c>
      <c r="J317" s="54">
        <v>88435.3</v>
      </c>
      <c r="K317" s="44">
        <v>5</v>
      </c>
      <c r="L317" s="54">
        <v>3381</v>
      </c>
      <c r="M317" s="54">
        <v>57565</v>
      </c>
      <c r="N317" s="44">
        <v>0</v>
      </c>
      <c r="O317" s="44">
        <v>0</v>
      </c>
      <c r="P317" s="44">
        <v>0</v>
      </c>
      <c r="Q317" s="44">
        <v>1</v>
      </c>
      <c r="R317" s="54">
        <v>370</v>
      </c>
      <c r="S317" s="54">
        <v>8140</v>
      </c>
      <c r="T317" s="44">
        <v>0</v>
      </c>
      <c r="U317" s="43">
        <v>0</v>
      </c>
      <c r="V317" s="43">
        <v>0</v>
      </c>
      <c r="W317" s="43">
        <v>0</v>
      </c>
      <c r="X317" s="43">
        <v>0</v>
      </c>
      <c r="Y317" s="43">
        <v>0</v>
      </c>
      <c r="Z317" s="43">
        <v>0</v>
      </c>
      <c r="AA317" s="43">
        <v>0</v>
      </c>
      <c r="AB317" s="43">
        <v>0</v>
      </c>
      <c r="AC317" s="44">
        <v>14495</v>
      </c>
      <c r="AD317" s="53"/>
      <c r="AE317" s="41"/>
      <c r="AF317" s="41"/>
    </row>
    <row r="318" spans="1:46" s="40" customFormat="1" ht="27.75" customHeight="1" x14ac:dyDescent="0.15">
      <c r="A318" s="47" t="s">
        <v>5</v>
      </c>
      <c r="B318" s="52">
        <v>12</v>
      </c>
      <c r="C318" s="44">
        <v>464</v>
      </c>
      <c r="D318" s="54">
        <v>1827.8</v>
      </c>
      <c r="E318" s="44">
        <v>5</v>
      </c>
      <c r="F318" s="44">
        <v>255.2</v>
      </c>
      <c r="G318" s="54">
        <v>1199.4000000000001</v>
      </c>
      <c r="H318" s="44">
        <v>11</v>
      </c>
      <c r="I318" s="54">
        <v>4613</v>
      </c>
      <c r="J318" s="54">
        <v>88435.3</v>
      </c>
      <c r="K318" s="44">
        <v>5</v>
      </c>
      <c r="L318" s="54">
        <v>2813</v>
      </c>
      <c r="M318" s="54">
        <v>45655</v>
      </c>
      <c r="N318" s="44">
        <v>0</v>
      </c>
      <c r="O318" s="44">
        <v>0</v>
      </c>
      <c r="P318" s="44">
        <v>0</v>
      </c>
      <c r="Q318" s="44">
        <v>1</v>
      </c>
      <c r="R318" s="54">
        <v>380</v>
      </c>
      <c r="S318" s="54">
        <v>4180</v>
      </c>
      <c r="T318" s="44">
        <v>0</v>
      </c>
      <c r="U318" s="43">
        <v>0</v>
      </c>
      <c r="V318" s="43">
        <v>0</v>
      </c>
      <c r="W318" s="43">
        <v>0</v>
      </c>
      <c r="X318" s="43">
        <v>0</v>
      </c>
      <c r="Y318" s="43">
        <v>0</v>
      </c>
      <c r="Z318" s="43">
        <v>0</v>
      </c>
      <c r="AA318" s="43">
        <v>0</v>
      </c>
      <c r="AB318" s="43">
        <v>0</v>
      </c>
      <c r="AC318" s="44">
        <v>14644</v>
      </c>
      <c r="AD318" s="53"/>
      <c r="AE318" s="41"/>
      <c r="AF318" s="41"/>
    </row>
    <row r="319" spans="1:46" s="40" customFormat="1" ht="27.75" customHeight="1" x14ac:dyDescent="0.15">
      <c r="A319" s="47" t="s">
        <v>24</v>
      </c>
      <c r="B319" s="52">
        <v>14</v>
      </c>
      <c r="C319" s="50">
        <v>530</v>
      </c>
      <c r="D319" s="51">
        <v>2283</v>
      </c>
      <c r="E319" s="50">
        <v>5</v>
      </c>
      <c r="F319" s="50">
        <v>255</v>
      </c>
      <c r="G319" s="51">
        <v>1199.4000000000001</v>
      </c>
      <c r="H319" s="50">
        <v>11</v>
      </c>
      <c r="I319" s="51">
        <v>4613</v>
      </c>
      <c r="J319" s="51">
        <v>88435</v>
      </c>
      <c r="K319" s="50">
        <v>5</v>
      </c>
      <c r="L319" s="51">
        <v>2813</v>
      </c>
      <c r="M319" s="51">
        <v>45655</v>
      </c>
      <c r="N319" s="50">
        <v>0</v>
      </c>
      <c r="O319" s="50">
        <v>0</v>
      </c>
      <c r="P319" s="50">
        <v>0</v>
      </c>
      <c r="Q319" s="50">
        <v>1</v>
      </c>
      <c r="R319" s="51">
        <v>380</v>
      </c>
      <c r="S319" s="51">
        <v>4180</v>
      </c>
      <c r="T319" s="44">
        <v>0</v>
      </c>
      <c r="U319" s="43">
        <v>0</v>
      </c>
      <c r="V319" s="43">
        <v>0</v>
      </c>
      <c r="W319" s="43">
        <v>0</v>
      </c>
      <c r="X319" s="43">
        <v>0</v>
      </c>
      <c r="Y319" s="43">
        <v>0</v>
      </c>
      <c r="Z319" s="43">
        <v>0</v>
      </c>
      <c r="AA319" s="43">
        <v>0</v>
      </c>
      <c r="AB319" s="43">
        <v>0</v>
      </c>
      <c r="AC319" s="50">
        <v>15338</v>
      </c>
      <c r="AD319" s="49"/>
      <c r="AE319" s="41"/>
      <c r="AF319" s="41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8"/>
      <c r="AR319" s="48"/>
      <c r="AS319" s="48"/>
      <c r="AT319" s="48"/>
    </row>
    <row r="320" spans="1:46" s="40" customFormat="1" ht="27.75" customHeight="1" x14ac:dyDescent="0.15">
      <c r="A320" s="47" t="s">
        <v>23</v>
      </c>
      <c r="B320" s="46">
        <v>13</v>
      </c>
      <c r="C320" s="42">
        <v>507</v>
      </c>
      <c r="D320" s="45">
        <v>2320.6999999999998</v>
      </c>
      <c r="E320" s="42">
        <v>5</v>
      </c>
      <c r="F320" s="42">
        <v>255</v>
      </c>
      <c r="G320" s="45">
        <v>1199.4000000000001</v>
      </c>
      <c r="H320" s="42">
        <v>11</v>
      </c>
      <c r="I320" s="45">
        <v>4613</v>
      </c>
      <c r="J320" s="45">
        <v>88435</v>
      </c>
      <c r="K320" s="42">
        <v>5</v>
      </c>
      <c r="L320" s="45">
        <v>2813</v>
      </c>
      <c r="M320" s="45">
        <v>45655</v>
      </c>
      <c r="N320" s="42">
        <v>0</v>
      </c>
      <c r="O320" s="42">
        <v>0</v>
      </c>
      <c r="P320" s="42">
        <v>0</v>
      </c>
      <c r="Q320" s="42">
        <v>1</v>
      </c>
      <c r="R320" s="45">
        <v>380</v>
      </c>
      <c r="S320" s="45">
        <v>4180</v>
      </c>
      <c r="T320" s="44">
        <v>0</v>
      </c>
      <c r="U320" s="43">
        <v>0</v>
      </c>
      <c r="V320" s="43">
        <v>0</v>
      </c>
      <c r="W320" s="43">
        <v>0</v>
      </c>
      <c r="X320" s="43">
        <v>0</v>
      </c>
      <c r="Y320" s="43">
        <v>0</v>
      </c>
      <c r="Z320" s="43">
        <v>0</v>
      </c>
      <c r="AA320" s="43">
        <v>0</v>
      </c>
      <c r="AB320" s="43">
        <v>0</v>
      </c>
      <c r="AC320" s="42">
        <v>15611</v>
      </c>
      <c r="AD320" s="35"/>
      <c r="AE320" s="41"/>
      <c r="AF320" s="41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</row>
    <row r="321" spans="1:64" s="32" customFormat="1" ht="27.75" customHeight="1" x14ac:dyDescent="0.15">
      <c r="A321" s="39" t="s">
        <v>22</v>
      </c>
      <c r="B321" s="38">
        <v>13</v>
      </c>
      <c r="C321" s="36">
        <v>507</v>
      </c>
      <c r="D321" s="37">
        <v>2320.6999999999998</v>
      </c>
      <c r="E321" s="36">
        <v>5</v>
      </c>
      <c r="F321" s="36">
        <v>255</v>
      </c>
      <c r="G321" s="37">
        <v>1239.7</v>
      </c>
      <c r="H321" s="36">
        <v>11</v>
      </c>
      <c r="I321" s="37">
        <v>4613</v>
      </c>
      <c r="J321" s="37">
        <v>88435</v>
      </c>
      <c r="K321" s="36">
        <v>5</v>
      </c>
      <c r="L321" s="37">
        <v>2813</v>
      </c>
      <c r="M321" s="37">
        <v>45655</v>
      </c>
      <c r="N321" s="36">
        <v>0</v>
      </c>
      <c r="O321" s="36">
        <v>0</v>
      </c>
      <c r="P321" s="36">
        <v>0</v>
      </c>
      <c r="Q321" s="36">
        <v>1</v>
      </c>
      <c r="R321" s="37">
        <v>380</v>
      </c>
      <c r="S321" s="37">
        <v>4180</v>
      </c>
      <c r="T321" s="36">
        <v>0</v>
      </c>
      <c r="U321" s="36">
        <v>0</v>
      </c>
      <c r="V321" s="36">
        <v>0</v>
      </c>
      <c r="W321" s="36">
        <v>0</v>
      </c>
      <c r="X321" s="36">
        <v>0</v>
      </c>
      <c r="Y321" s="36">
        <v>0</v>
      </c>
      <c r="Z321" s="36">
        <v>0</v>
      </c>
      <c r="AA321" s="36">
        <v>0</v>
      </c>
      <c r="AB321" s="36">
        <v>0</v>
      </c>
      <c r="AC321" s="36">
        <v>15629</v>
      </c>
      <c r="AD321" s="35"/>
      <c r="AE321" s="34"/>
      <c r="AF321" s="34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</row>
    <row r="322" spans="1:64" x14ac:dyDescent="0.15">
      <c r="A322" s="27" t="s">
        <v>21</v>
      </c>
      <c r="T322" s="31"/>
    </row>
    <row r="326" spans="1:64" ht="18.75" x14ac:dyDescent="0.15">
      <c r="A326" s="30" t="s">
        <v>20</v>
      </c>
      <c r="E326" s="29"/>
      <c r="F326" s="29"/>
      <c r="J326" s="27" t="s">
        <v>18</v>
      </c>
      <c r="L326" s="27" t="s">
        <v>18</v>
      </c>
      <c r="M326" s="27" t="s">
        <v>18</v>
      </c>
      <c r="N326" s="27" t="s">
        <v>18</v>
      </c>
    </row>
    <row r="327" spans="1:64" ht="11.25" customHeight="1" x14ac:dyDescent="0.15">
      <c r="A327" s="28"/>
      <c r="J327" s="27"/>
      <c r="L327" s="27"/>
      <c r="M327" s="27"/>
      <c r="N327" s="27"/>
    </row>
    <row r="328" spans="1:64" x14ac:dyDescent="0.15">
      <c r="A328" s="27" t="s">
        <v>19</v>
      </c>
      <c r="F328" s="27" t="s">
        <v>18</v>
      </c>
      <c r="N328" s="27" t="s">
        <v>18</v>
      </c>
      <c r="O328" s="27" t="s">
        <v>18</v>
      </c>
    </row>
    <row r="329" spans="1:64" ht="18.75" customHeight="1" x14ac:dyDescent="0.15">
      <c r="A329" s="24" t="s">
        <v>17</v>
      </c>
      <c r="B329" s="26" t="s">
        <v>16</v>
      </c>
      <c r="C329" s="26"/>
      <c r="D329" s="26" t="s">
        <v>15</v>
      </c>
      <c r="E329" s="26"/>
      <c r="F329" s="26" t="s">
        <v>14</v>
      </c>
      <c r="G329" s="26"/>
      <c r="H329" s="26" t="s">
        <v>13</v>
      </c>
      <c r="I329" s="26"/>
      <c r="J329" s="26" t="s">
        <v>12</v>
      </c>
      <c r="K329" s="26"/>
      <c r="L329" s="26" t="s">
        <v>11</v>
      </c>
      <c r="M329" s="26"/>
      <c r="N329" s="26" t="s">
        <v>10</v>
      </c>
      <c r="O329" s="25"/>
    </row>
    <row r="330" spans="1:64" ht="18.75" customHeight="1" x14ac:dyDescent="0.15">
      <c r="A330" s="24"/>
      <c r="B330" s="23" t="s">
        <v>9</v>
      </c>
      <c r="C330" s="23" t="s">
        <v>8</v>
      </c>
      <c r="D330" s="23" t="s">
        <v>9</v>
      </c>
      <c r="E330" s="23" t="s">
        <v>8</v>
      </c>
      <c r="F330" s="23" t="s">
        <v>9</v>
      </c>
      <c r="G330" s="23" t="s">
        <v>8</v>
      </c>
      <c r="H330" s="23" t="s">
        <v>9</v>
      </c>
      <c r="I330" s="23" t="s">
        <v>8</v>
      </c>
      <c r="J330" s="23" t="s">
        <v>9</v>
      </c>
      <c r="K330" s="23" t="s">
        <v>8</v>
      </c>
      <c r="L330" s="23" t="s">
        <v>9</v>
      </c>
      <c r="M330" s="23" t="s">
        <v>8</v>
      </c>
      <c r="N330" s="23" t="s">
        <v>9</v>
      </c>
      <c r="O330" s="22" t="s">
        <v>8</v>
      </c>
    </row>
    <row r="331" spans="1:64" ht="23.25" customHeight="1" x14ac:dyDescent="0.15">
      <c r="A331" s="18" t="s">
        <v>7</v>
      </c>
      <c r="B331" s="21">
        <v>103</v>
      </c>
      <c r="C331" s="21">
        <v>17318.7</v>
      </c>
      <c r="D331" s="21">
        <v>57</v>
      </c>
      <c r="E331" s="21">
        <v>7645</v>
      </c>
      <c r="F331" s="21">
        <v>2</v>
      </c>
      <c r="G331" s="21">
        <v>472.4</v>
      </c>
      <c r="H331" s="21">
        <v>32</v>
      </c>
      <c r="I331" s="21">
        <v>7853.3</v>
      </c>
      <c r="J331" s="21">
        <v>0</v>
      </c>
      <c r="K331" s="21">
        <v>0</v>
      </c>
      <c r="L331" s="21">
        <v>12</v>
      </c>
      <c r="M331" s="21">
        <v>1348</v>
      </c>
      <c r="N331" s="21">
        <v>0</v>
      </c>
      <c r="O331" s="21">
        <v>0</v>
      </c>
    </row>
    <row r="332" spans="1:64" ht="23.25" customHeight="1" x14ac:dyDescent="0.15">
      <c r="A332" s="18" t="s">
        <v>6</v>
      </c>
      <c r="B332" s="20">
        <v>107</v>
      </c>
      <c r="C332" s="19">
        <v>17112</v>
      </c>
      <c r="D332" s="19">
        <v>57</v>
      </c>
      <c r="E332" s="19">
        <v>7645</v>
      </c>
      <c r="F332" s="19">
        <v>2</v>
      </c>
      <c r="G332" s="19">
        <v>472</v>
      </c>
      <c r="H332" s="19">
        <v>34</v>
      </c>
      <c r="I332" s="19">
        <v>7438</v>
      </c>
      <c r="J332" s="19">
        <v>0</v>
      </c>
      <c r="K332" s="19">
        <v>0</v>
      </c>
      <c r="L332" s="19">
        <v>14</v>
      </c>
      <c r="M332" s="19">
        <v>1557</v>
      </c>
      <c r="N332" s="19">
        <v>0</v>
      </c>
      <c r="O332" s="19">
        <v>0</v>
      </c>
    </row>
    <row r="333" spans="1:64" ht="23.25" customHeight="1" x14ac:dyDescent="0.15">
      <c r="A333" s="18" t="s">
        <v>5</v>
      </c>
      <c r="B333" s="17">
        <v>107</v>
      </c>
      <c r="C333" s="16">
        <v>17112</v>
      </c>
      <c r="D333" s="16">
        <v>57</v>
      </c>
      <c r="E333" s="16">
        <v>7645</v>
      </c>
      <c r="F333" s="16">
        <v>2</v>
      </c>
      <c r="G333" s="16">
        <v>472</v>
      </c>
      <c r="H333" s="16">
        <v>34</v>
      </c>
      <c r="I333" s="16">
        <v>7438</v>
      </c>
      <c r="J333" s="16">
        <v>0</v>
      </c>
      <c r="K333" s="16">
        <v>0</v>
      </c>
      <c r="L333" s="16">
        <v>14</v>
      </c>
      <c r="M333" s="16">
        <v>1557</v>
      </c>
      <c r="N333" s="16">
        <v>0</v>
      </c>
      <c r="O333" s="16">
        <v>0</v>
      </c>
    </row>
    <row r="334" spans="1:64" ht="23.25" customHeight="1" x14ac:dyDescent="0.15">
      <c r="A334" s="12" t="s">
        <v>4</v>
      </c>
      <c r="B334" s="15">
        <v>110</v>
      </c>
      <c r="C334" s="13">
        <v>17352</v>
      </c>
      <c r="D334" s="13">
        <v>57</v>
      </c>
      <c r="E334" s="13">
        <v>7645</v>
      </c>
      <c r="F334" s="13">
        <v>2</v>
      </c>
      <c r="G334" s="13">
        <v>472</v>
      </c>
      <c r="H334" s="14">
        <v>34</v>
      </c>
      <c r="I334" s="14">
        <v>7718</v>
      </c>
      <c r="J334" s="13">
        <v>0</v>
      </c>
      <c r="K334" s="13">
        <v>0</v>
      </c>
      <c r="L334" s="13">
        <v>17</v>
      </c>
      <c r="M334" s="13">
        <v>1517</v>
      </c>
      <c r="N334" s="13">
        <v>0</v>
      </c>
      <c r="O334" s="13">
        <v>0</v>
      </c>
    </row>
    <row r="335" spans="1:64" ht="23.25" customHeight="1" x14ac:dyDescent="0.15">
      <c r="A335" s="12" t="s">
        <v>3</v>
      </c>
      <c r="B335" s="11">
        <v>109</v>
      </c>
      <c r="C335" s="9">
        <v>17028</v>
      </c>
      <c r="D335" s="9">
        <v>57</v>
      </c>
      <c r="E335" s="9">
        <v>7645</v>
      </c>
      <c r="F335" s="9">
        <v>2</v>
      </c>
      <c r="G335" s="9">
        <v>472</v>
      </c>
      <c r="H335" s="10">
        <v>33</v>
      </c>
      <c r="I335" s="10">
        <v>7394</v>
      </c>
      <c r="J335" s="9">
        <v>0</v>
      </c>
      <c r="K335" s="9">
        <v>0</v>
      </c>
      <c r="L335" s="9">
        <v>17</v>
      </c>
      <c r="M335" s="9">
        <v>1517</v>
      </c>
      <c r="N335" s="9">
        <v>0</v>
      </c>
      <c r="O335" s="9">
        <v>0</v>
      </c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3"/>
      <c r="BK335" s="3"/>
      <c r="BL335" s="3"/>
    </row>
    <row r="336" spans="1:64" ht="23.25" customHeight="1" x14ac:dyDescent="0.15">
      <c r="A336" s="8" t="s">
        <v>2</v>
      </c>
      <c r="B336" s="7">
        <v>110</v>
      </c>
      <c r="C336" s="5">
        <v>17132</v>
      </c>
      <c r="D336" s="5">
        <v>57</v>
      </c>
      <c r="E336" s="5">
        <v>7645</v>
      </c>
      <c r="F336" s="5">
        <v>2</v>
      </c>
      <c r="G336" s="5">
        <v>472</v>
      </c>
      <c r="H336" s="6">
        <v>33</v>
      </c>
      <c r="I336" s="6">
        <v>7394</v>
      </c>
      <c r="J336" s="5">
        <v>0</v>
      </c>
      <c r="K336" s="5">
        <v>0</v>
      </c>
      <c r="L336" s="5">
        <v>18</v>
      </c>
      <c r="M336" s="5">
        <v>1621</v>
      </c>
      <c r="N336" s="5">
        <v>0</v>
      </c>
      <c r="O336" s="5">
        <v>0</v>
      </c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3"/>
      <c r="BK336" s="3"/>
      <c r="BL336" s="3"/>
    </row>
    <row r="337" spans="1:1" ht="15.75" customHeight="1" x14ac:dyDescent="0.15">
      <c r="A337" s="1" t="s">
        <v>1</v>
      </c>
    </row>
    <row r="338" spans="1:1" ht="15.75" customHeight="1" x14ac:dyDescent="0.15"/>
    <row r="339" spans="1:1" ht="15.75" customHeight="1" x14ac:dyDescent="0.15"/>
    <row r="340" spans="1:1" ht="18.75" x14ac:dyDescent="0.15">
      <c r="A340" s="2" t="s">
        <v>0</v>
      </c>
    </row>
  </sheetData>
  <mergeCells count="236">
    <mergeCell ref="B299:F299"/>
    <mergeCell ref="F300:F301"/>
    <mergeCell ref="L300:L301"/>
    <mergeCell ref="M299:P299"/>
    <mergeCell ref="A314:A315"/>
    <mergeCell ref="B314:D314"/>
    <mergeCell ref="E314:G314"/>
    <mergeCell ref="H314:J314"/>
    <mergeCell ref="K314:M314"/>
    <mergeCell ref="A329:A330"/>
    <mergeCell ref="B329:C329"/>
    <mergeCell ref="D329:E329"/>
    <mergeCell ref="H329:I329"/>
    <mergeCell ref="L329:M329"/>
    <mergeCell ref="N329:O329"/>
    <mergeCell ref="F329:G329"/>
    <mergeCell ref="J329:K329"/>
    <mergeCell ref="W299:AA299"/>
    <mergeCell ref="AA300:AA301"/>
    <mergeCell ref="H299:L299"/>
    <mergeCell ref="M300:M301"/>
    <mergeCell ref="V300:V301"/>
    <mergeCell ref="R299:V299"/>
    <mergeCell ref="N300:N301"/>
    <mergeCell ref="I300:I301"/>
    <mergeCell ref="H300:H301"/>
    <mergeCell ref="K300:K301"/>
    <mergeCell ref="E285:F285"/>
    <mergeCell ref="D285:D286"/>
    <mergeCell ref="A299:A301"/>
    <mergeCell ref="S300:S301"/>
    <mergeCell ref="U300:U301"/>
    <mergeCell ref="Q300:Q301"/>
    <mergeCell ref="C300:C301"/>
    <mergeCell ref="B300:B301"/>
    <mergeCell ref="E300:E301"/>
    <mergeCell ref="G299:G301"/>
    <mergeCell ref="A265:A266"/>
    <mergeCell ref="B265:B266"/>
    <mergeCell ref="C265:C266"/>
    <mergeCell ref="D265:D266"/>
    <mergeCell ref="A285:A286"/>
    <mergeCell ref="B285:B286"/>
    <mergeCell ref="C285:C286"/>
    <mergeCell ref="H225:I225"/>
    <mergeCell ref="A217:D217"/>
    <mergeCell ref="J225:K225"/>
    <mergeCell ref="L225:M225"/>
    <mergeCell ref="N225:O225"/>
    <mergeCell ref="P225:Q225"/>
    <mergeCell ref="A207:A208"/>
    <mergeCell ref="B207:D207"/>
    <mergeCell ref="K207:T207"/>
    <mergeCell ref="E207:J207"/>
    <mergeCell ref="A224:A226"/>
    <mergeCell ref="B225:C225"/>
    <mergeCell ref="D225:E225"/>
    <mergeCell ref="J224:Y224"/>
    <mergeCell ref="B224:I224"/>
    <mergeCell ref="F225:G225"/>
    <mergeCell ref="B193:B195"/>
    <mergeCell ref="K194:N194"/>
    <mergeCell ref="D193:D195"/>
    <mergeCell ref="H194:J194"/>
    <mergeCell ref="W194:W195"/>
    <mergeCell ref="U194:U195"/>
    <mergeCell ref="F193:F195"/>
    <mergeCell ref="G193:O193"/>
    <mergeCell ref="G194:G195"/>
    <mergeCell ref="E192:E195"/>
    <mergeCell ref="P193:T193"/>
    <mergeCell ref="Q194:Q195"/>
    <mergeCell ref="C193:C195"/>
    <mergeCell ref="T194:T195"/>
    <mergeCell ref="U193:X193"/>
    <mergeCell ref="S194:S195"/>
    <mergeCell ref="P194:P195"/>
    <mergeCell ref="V194:V195"/>
    <mergeCell ref="R194:R195"/>
    <mergeCell ref="AG193:AG195"/>
    <mergeCell ref="Y194:Y195"/>
    <mergeCell ref="Y193:AB193"/>
    <mergeCell ref="AE193:AE195"/>
    <mergeCell ref="AF193:AF195"/>
    <mergeCell ref="A192:A195"/>
    <mergeCell ref="B192:D192"/>
    <mergeCell ref="F192:O192"/>
    <mergeCell ref="O194:O195"/>
    <mergeCell ref="P192:AB192"/>
    <mergeCell ref="AI193:AJ193"/>
    <mergeCell ref="X194:X195"/>
    <mergeCell ref="AD193:AD195"/>
    <mergeCell ref="AJ194:AJ195"/>
    <mergeCell ref="Z194:Z195"/>
    <mergeCell ref="AA194:AA195"/>
    <mergeCell ref="AB194:AB195"/>
    <mergeCell ref="AC192:AC195"/>
    <mergeCell ref="AD192:AJ192"/>
    <mergeCell ref="AH193:AH195"/>
    <mergeCell ref="AB163:AC164"/>
    <mergeCell ref="Z163:AA164"/>
    <mergeCell ref="L164:M164"/>
    <mergeCell ref="H164:I164"/>
    <mergeCell ref="P163:U163"/>
    <mergeCell ref="P164:Q164"/>
    <mergeCell ref="R164:S164"/>
    <mergeCell ref="T164:U164"/>
    <mergeCell ref="E148:E149"/>
    <mergeCell ref="N148:O148"/>
    <mergeCell ref="L147:R147"/>
    <mergeCell ref="AF163:AG164"/>
    <mergeCell ref="V162:AG162"/>
    <mergeCell ref="N164:O164"/>
    <mergeCell ref="J164:K164"/>
    <mergeCell ref="AD163:AE164"/>
    <mergeCell ref="D163:O163"/>
    <mergeCell ref="X163:Y164"/>
    <mergeCell ref="P148:P149"/>
    <mergeCell ref="J148:J149"/>
    <mergeCell ref="K148:K149"/>
    <mergeCell ref="Q148:Q149"/>
    <mergeCell ref="L148:L149"/>
    <mergeCell ref="M148:M149"/>
    <mergeCell ref="D122:D123"/>
    <mergeCell ref="C121:E121"/>
    <mergeCell ref="E122:E123"/>
    <mergeCell ref="I122:L122"/>
    <mergeCell ref="F121:L121"/>
    <mergeCell ref="G122:H122"/>
    <mergeCell ref="F122:F123"/>
    <mergeCell ref="D107:E107"/>
    <mergeCell ref="A107:A108"/>
    <mergeCell ref="B107:C107"/>
    <mergeCell ref="A162:A165"/>
    <mergeCell ref="D164:E164"/>
    <mergeCell ref="F164:G164"/>
    <mergeCell ref="B162:C164"/>
    <mergeCell ref="D162:U162"/>
    <mergeCell ref="M121:M123"/>
    <mergeCell ref="C122:C123"/>
    <mergeCell ref="C148:C149"/>
    <mergeCell ref="F148:F149"/>
    <mergeCell ref="G148:G149"/>
    <mergeCell ref="H148:H149"/>
    <mergeCell ref="I148:I149"/>
    <mergeCell ref="A145:B145"/>
    <mergeCell ref="A147:A149"/>
    <mergeCell ref="B147:B149"/>
    <mergeCell ref="C147:K147"/>
    <mergeCell ref="D148:D149"/>
    <mergeCell ref="J135:K135"/>
    <mergeCell ref="F135:G135"/>
    <mergeCell ref="H135:I135"/>
    <mergeCell ref="A134:A136"/>
    <mergeCell ref="D134:E135"/>
    <mergeCell ref="F134:K134"/>
    <mergeCell ref="I91:P91"/>
    <mergeCell ref="F92:F93"/>
    <mergeCell ref="O92:P92"/>
    <mergeCell ref="I92:J92"/>
    <mergeCell ref="A189:B189"/>
    <mergeCell ref="A159:B159"/>
    <mergeCell ref="A101:D101"/>
    <mergeCell ref="A121:A123"/>
    <mergeCell ref="B121:B123"/>
    <mergeCell ref="B134:C135"/>
    <mergeCell ref="A91:A93"/>
    <mergeCell ref="M92:N92"/>
    <mergeCell ref="C91:C93"/>
    <mergeCell ref="H92:H93"/>
    <mergeCell ref="E92:E93"/>
    <mergeCell ref="G92:G93"/>
    <mergeCell ref="B91:B93"/>
    <mergeCell ref="D91:H91"/>
    <mergeCell ref="K92:L92"/>
    <mergeCell ref="D92:D93"/>
    <mergeCell ref="C8:C9"/>
    <mergeCell ref="F8:F9"/>
    <mergeCell ref="G8:G9"/>
    <mergeCell ref="H8:H9"/>
    <mergeCell ref="A21:D21"/>
    <mergeCell ref="A7:A9"/>
    <mergeCell ref="B7:B9"/>
    <mergeCell ref="C7:I7"/>
    <mergeCell ref="A17:J17"/>
    <mergeCell ref="N78:O78"/>
    <mergeCell ref="P78:Q78"/>
    <mergeCell ref="D78:E78"/>
    <mergeCell ref="D8:D9"/>
    <mergeCell ref="I8:I9"/>
    <mergeCell ref="J7:J9"/>
    <mergeCell ref="H78:I78"/>
    <mergeCell ref="L78:M78"/>
    <mergeCell ref="F78:G78"/>
    <mergeCell ref="J78:K78"/>
    <mergeCell ref="A78:A79"/>
    <mergeCell ref="B78:C78"/>
    <mergeCell ref="Z224:AA225"/>
    <mergeCell ref="Z300:Z301"/>
    <mergeCell ref="X300:X301"/>
    <mergeCell ref="P300:P301"/>
    <mergeCell ref="W300:W301"/>
    <mergeCell ref="R300:R301"/>
    <mergeCell ref="R225:S225"/>
    <mergeCell ref="T225:U225"/>
    <mergeCell ref="V225:W225"/>
    <mergeCell ref="X225:Y225"/>
    <mergeCell ref="A42:A43"/>
    <mergeCell ref="N314:P314"/>
    <mergeCell ref="Q314:S314"/>
    <mergeCell ref="AD314:AD315"/>
    <mergeCell ref="T314:V314"/>
    <mergeCell ref="W314:Y314"/>
    <mergeCell ref="Z314:AB314"/>
    <mergeCell ref="AC314:AC315"/>
    <mergeCell ref="R148:R149"/>
    <mergeCell ref="V163:W164"/>
    <mergeCell ref="G24:G25"/>
    <mergeCell ref="H24:H25"/>
    <mergeCell ref="I24:I25"/>
    <mergeCell ref="P42:V42"/>
    <mergeCell ref="I42:O42"/>
    <mergeCell ref="B42:H42"/>
    <mergeCell ref="A24:A25"/>
    <mergeCell ref="B24:B25"/>
    <mergeCell ref="C24:C25"/>
    <mergeCell ref="D24:D25"/>
    <mergeCell ref="E24:E25"/>
    <mergeCell ref="F24:F25"/>
    <mergeCell ref="W42:AC42"/>
    <mergeCell ref="J24:J25"/>
    <mergeCell ref="K24:K25"/>
    <mergeCell ref="L24:L25"/>
    <mergeCell ref="M24:M25"/>
    <mergeCell ref="N24:N25"/>
    <mergeCell ref="O24:O25"/>
  </mergeCells>
  <phoneticPr fontId="4" type="noConversion"/>
  <hyperlinks>
    <hyperlink ref="A3" location="목차!G110" display="목록으로"/>
    <hyperlink ref="A340" location="목차!G110" display="목록으로"/>
  </hyperlinks>
  <pageMargins left="0.19685039370078741" right="0.19685039370078741" top="0.19685039370078741" bottom="0.19685039370078741" header="0" footer="0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Ⅹ주택건설</vt:lpstr>
      <vt:lpstr>Ⅹ주택건설!Print_Area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추지영</dc:creator>
  <cp:lastModifiedBy>추지영</cp:lastModifiedBy>
  <dcterms:created xsi:type="dcterms:W3CDTF">2018-05-17T10:22:54Z</dcterms:created>
  <dcterms:modified xsi:type="dcterms:W3CDTF">2018-05-17T10:23:03Z</dcterms:modified>
</cp:coreProperties>
</file>