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8415" activeTab="0"/>
  </bookViews>
  <sheets>
    <sheet name="용도별 현황" sheetId="1" r:id="rId1"/>
    <sheet name="종류별 현황" sheetId="2" r:id="rId2"/>
  </sheets>
  <definedNames/>
  <calcPr fullCalcOnLoad="1"/>
</workbook>
</file>

<file path=xl/sharedStrings.xml><?xml version="1.0" encoding="utf-8"?>
<sst xmlns="http://schemas.openxmlformats.org/spreadsheetml/2006/main" count="70" uniqueCount="40">
  <si>
    <t>합     계</t>
  </si>
  <si>
    <t>1. 용도별 현황</t>
  </si>
  <si>
    <t>증</t>
  </si>
  <si>
    <t>감</t>
  </si>
  <si>
    <t>계</t>
  </si>
  <si>
    <t>공공용재산</t>
  </si>
  <si>
    <t>면적</t>
  </si>
  <si>
    <t xml:space="preserve">          구분
용도별</t>
  </si>
  <si>
    <t>행
정
재
산</t>
  </si>
  <si>
    <t>가격</t>
  </si>
  <si>
    <t>일 반 재 산</t>
  </si>
  <si>
    <t>수</t>
  </si>
  <si>
    <t>(단위:개,㎡,원)</t>
  </si>
  <si>
    <t>Ⅴ. 공유재산 증감 및 현재액 보고서</t>
  </si>
  <si>
    <t xml:space="preserve">     2012년도말 현재 공유재산 현재액은 </t>
  </si>
  <si>
    <t xml:space="preserve">       ○ 건물     75,723.62㎡,    56,573,400,017원</t>
  </si>
  <si>
    <t>전년도말 현재액</t>
  </si>
  <si>
    <t>당해연도 중 증감액</t>
  </si>
  <si>
    <t>당해연도말 현재액</t>
  </si>
  <si>
    <t>공용  재산</t>
  </si>
  <si>
    <t xml:space="preserve">       ○ 기타       540,318건,   543,428,245,686원</t>
  </si>
  <si>
    <t xml:space="preserve">       ○  총    878,961,101,118원 상당이며 그 내용은 다음과 같다.</t>
  </si>
  <si>
    <t xml:space="preserve">       ○ 토지 1,451,999.34㎡,  278,959,455,415원</t>
  </si>
  <si>
    <t>2. 종류별 현황</t>
  </si>
  <si>
    <t>구   분</t>
  </si>
  <si>
    <t>토
지</t>
  </si>
  <si>
    <t>소  계</t>
  </si>
  <si>
    <t>대</t>
  </si>
  <si>
    <t>전</t>
  </si>
  <si>
    <t>답</t>
  </si>
  <si>
    <t>임  야</t>
  </si>
  <si>
    <t>기  타</t>
  </si>
  <si>
    <t>건
물</t>
  </si>
  <si>
    <t>사무소</t>
  </si>
  <si>
    <t>주  택</t>
  </si>
  <si>
    <t>입  목  죽</t>
  </si>
  <si>
    <t>공  작  물</t>
  </si>
  <si>
    <t>기 계 기 구</t>
  </si>
  <si>
    <t>무 체 재 산</t>
  </si>
  <si>
    <t>용 익 물 권</t>
  </si>
</sst>
</file>

<file path=xl/styles.xml><?xml version="1.0" encoding="utf-8"?>
<styleSheet xmlns="http://schemas.openxmlformats.org/spreadsheetml/2006/main">
  <numFmts count="1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.00_);[Red]\(#,##0.00\)"/>
    <numFmt numFmtId="179" formatCode="#,##0.00_ "/>
  </numFmts>
  <fonts count="29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b/>
      <sz val="22"/>
      <name val="바탕체"/>
      <family val="1"/>
    </font>
    <font>
      <sz val="11"/>
      <name val="바탕체"/>
      <family val="1"/>
    </font>
    <font>
      <b/>
      <sz val="16"/>
      <name val="바탕체"/>
      <family val="1"/>
    </font>
    <font>
      <b/>
      <sz val="12"/>
      <name val="돋움체"/>
      <family val="3"/>
    </font>
    <font>
      <sz val="10"/>
      <name val="돋움체"/>
      <family val="3"/>
    </font>
    <font>
      <b/>
      <sz val="22"/>
      <name val="굴림"/>
      <family val="3"/>
    </font>
    <font>
      <b/>
      <sz val="11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b/>
      <sz val="11"/>
      <name val="돋움체"/>
      <family val="3"/>
    </font>
    <font>
      <sz val="10"/>
      <name val="바탕체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left" vertical="center"/>
    </xf>
    <xf numFmtId="177" fontId="3" fillId="0" borderId="0" xfId="0" applyNumberFormat="1" applyFont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9" fontId="9" fillId="0" borderId="0" xfId="43" applyFont="1" applyFill="1" applyAlignment="1">
      <alignment/>
    </xf>
    <xf numFmtId="178" fontId="7" fillId="0" borderId="10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/>
    </xf>
    <xf numFmtId="179" fontId="7" fillId="0" borderId="11" xfId="0" applyNumberFormat="1" applyFont="1" applyFill="1" applyBorder="1" applyAlignment="1">
      <alignment horizontal="right" vertical="center"/>
    </xf>
    <xf numFmtId="178" fontId="7" fillId="0" borderId="11" xfId="0" applyNumberFormat="1" applyFont="1" applyFill="1" applyBorder="1" applyAlignment="1">
      <alignment horizontal="right" vertical="center"/>
    </xf>
    <xf numFmtId="176" fontId="28" fillId="0" borderId="11" xfId="0" applyNumberFormat="1" applyFont="1" applyFill="1" applyBorder="1" applyAlignment="1">
      <alignment horizontal="right" vertical="center"/>
    </xf>
    <xf numFmtId="178" fontId="28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N32"/>
  <sheetViews>
    <sheetView tabSelected="1" zoomScalePageLayoutView="0" workbookViewId="0" topLeftCell="A1">
      <selection activeCell="D22" sqref="D22"/>
    </sheetView>
  </sheetViews>
  <sheetFormatPr defaultColWidth="8.88671875" defaultRowHeight="13.5"/>
  <cols>
    <col min="1" max="1" width="4.88671875" style="1" customWidth="1"/>
    <col min="2" max="2" width="10.88671875" style="1" customWidth="1"/>
    <col min="3" max="3" width="6.99609375" style="1" customWidth="1"/>
    <col min="4" max="4" width="8.6640625" style="1" customWidth="1"/>
    <col min="5" max="5" width="13.3359375" style="1" customWidth="1"/>
    <col min="6" max="6" width="5.5546875" style="1" customWidth="1"/>
    <col min="7" max="7" width="8.77734375" style="6" customWidth="1"/>
    <col min="8" max="8" width="13.3359375" style="1" bestFit="1" customWidth="1"/>
    <col min="9" max="9" width="3.88671875" style="1" customWidth="1"/>
    <col min="10" max="10" width="7.99609375" style="6" customWidth="1"/>
    <col min="11" max="11" width="10.5546875" style="1" customWidth="1"/>
    <col min="12" max="12" width="6.99609375" style="1" customWidth="1"/>
    <col min="13" max="13" width="11.10546875" style="1" customWidth="1"/>
    <col min="14" max="14" width="13.10546875" style="1" customWidth="1"/>
    <col min="15" max="16384" width="8.88671875" style="1" customWidth="1"/>
  </cols>
  <sheetData>
    <row r="1" spans="1:14" ht="27">
      <c r="A1" s="43" t="s">
        <v>13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0.25" customHeight="1">
      <c r="A3" s="4"/>
      <c r="B3" s="12" t="s">
        <v>14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0.25" customHeight="1">
      <c r="A4" s="4"/>
      <c r="B4" s="12" t="s">
        <v>22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20.25" customHeight="1">
      <c r="A5" s="4"/>
      <c r="B5" s="12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20.25" customHeight="1">
      <c r="A6" s="4"/>
      <c r="B6" s="13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0.25" customHeight="1">
      <c r="A7" s="4"/>
      <c r="B7" s="13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2.5" customHeight="1">
      <c r="A8" s="4"/>
      <c r="B8" s="4"/>
      <c r="C8" s="4"/>
      <c r="D8" s="4"/>
      <c r="E8" s="4"/>
      <c r="F8" s="4"/>
      <c r="G8" s="8"/>
      <c r="H8" s="4"/>
      <c r="I8" s="4"/>
      <c r="J8" s="8"/>
      <c r="K8" s="4"/>
      <c r="L8" s="4"/>
      <c r="M8" s="4"/>
      <c r="N8" s="4"/>
    </row>
    <row r="9" spans="1:14" ht="20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7"/>
      <c r="H10" s="2"/>
      <c r="I10" s="2"/>
      <c r="J10" s="7"/>
      <c r="K10" s="2"/>
      <c r="L10" s="2"/>
      <c r="M10" s="2"/>
      <c r="N10" s="3" t="s">
        <v>12</v>
      </c>
    </row>
    <row r="11" spans="1:14" ht="39.75" customHeight="1">
      <c r="A11" s="45" t="s">
        <v>7</v>
      </c>
      <c r="B11" s="46"/>
      <c r="C11" s="32" t="s">
        <v>16</v>
      </c>
      <c r="D11" s="33"/>
      <c r="E11" s="34"/>
      <c r="F11" s="55" t="s">
        <v>17</v>
      </c>
      <c r="G11" s="41"/>
      <c r="H11" s="41"/>
      <c r="I11" s="41"/>
      <c r="J11" s="41"/>
      <c r="K11" s="42"/>
      <c r="L11" s="32" t="s">
        <v>18</v>
      </c>
      <c r="M11" s="33"/>
      <c r="N11" s="34"/>
    </row>
    <row r="12" spans="1:14" ht="39.75" customHeight="1">
      <c r="A12" s="47"/>
      <c r="B12" s="48"/>
      <c r="C12" s="35"/>
      <c r="D12" s="36"/>
      <c r="E12" s="37"/>
      <c r="F12" s="40" t="s">
        <v>2</v>
      </c>
      <c r="G12" s="41"/>
      <c r="H12" s="42"/>
      <c r="I12" s="40" t="s">
        <v>3</v>
      </c>
      <c r="J12" s="41"/>
      <c r="K12" s="42"/>
      <c r="L12" s="35"/>
      <c r="M12" s="36"/>
      <c r="N12" s="37"/>
    </row>
    <row r="13" spans="1:14" ht="39.75" customHeight="1">
      <c r="A13" s="49"/>
      <c r="B13" s="50"/>
      <c r="C13" s="19" t="s">
        <v>11</v>
      </c>
      <c r="D13" s="10" t="s">
        <v>6</v>
      </c>
      <c r="E13" s="10" t="s">
        <v>9</v>
      </c>
      <c r="F13" s="19" t="s">
        <v>11</v>
      </c>
      <c r="G13" s="20" t="s">
        <v>6</v>
      </c>
      <c r="H13" s="10" t="s">
        <v>9</v>
      </c>
      <c r="I13" s="19" t="s">
        <v>11</v>
      </c>
      <c r="J13" s="20" t="s">
        <v>6</v>
      </c>
      <c r="K13" s="10" t="s">
        <v>9</v>
      </c>
      <c r="L13" s="19" t="s">
        <v>11</v>
      </c>
      <c r="M13" s="10" t="s">
        <v>6</v>
      </c>
      <c r="N13" s="10" t="s">
        <v>9</v>
      </c>
    </row>
    <row r="14" spans="1:14" ht="45" customHeight="1">
      <c r="A14" s="53" t="s">
        <v>0</v>
      </c>
      <c r="B14" s="54"/>
      <c r="C14" s="9">
        <f aca="true" t="shared" si="0" ref="C14:N14">SUM(C15,C18)</f>
        <v>541745</v>
      </c>
      <c r="D14" s="9">
        <f t="shared" si="0"/>
        <v>1483003.21</v>
      </c>
      <c r="E14" s="9">
        <f t="shared" si="0"/>
        <v>866300314150</v>
      </c>
      <c r="F14" s="9">
        <f t="shared" si="0"/>
        <v>3257</v>
      </c>
      <c r="G14" s="14">
        <f t="shared" si="0"/>
        <v>50835.82000000001</v>
      </c>
      <c r="H14" s="9">
        <f t="shared" si="0"/>
        <v>13146459358</v>
      </c>
      <c r="I14" s="9">
        <f t="shared" si="0"/>
        <v>13</v>
      </c>
      <c r="J14" s="14">
        <f t="shared" si="0"/>
        <v>5558.18</v>
      </c>
      <c r="K14" s="9">
        <f t="shared" si="0"/>
        <v>485672390</v>
      </c>
      <c r="L14" s="9">
        <f t="shared" si="0"/>
        <v>544989</v>
      </c>
      <c r="M14" s="16">
        <f t="shared" si="0"/>
        <v>1528280.6400000001</v>
      </c>
      <c r="N14" s="9">
        <f t="shared" si="0"/>
        <v>878961101118</v>
      </c>
    </row>
    <row r="15" spans="1:14" ht="45" customHeight="1">
      <c r="A15" s="51" t="s">
        <v>8</v>
      </c>
      <c r="B15" s="10" t="s">
        <v>4</v>
      </c>
      <c r="C15" s="11">
        <f aca="true" t="shared" si="1" ref="C15:N15">SUM(C16:C17)</f>
        <v>541550</v>
      </c>
      <c r="D15" s="11">
        <f t="shared" si="1"/>
        <v>1475302.31</v>
      </c>
      <c r="E15" s="11">
        <f t="shared" si="1"/>
        <v>863623967430</v>
      </c>
      <c r="F15" s="11">
        <f t="shared" si="1"/>
        <v>3255</v>
      </c>
      <c r="G15" s="15">
        <f t="shared" si="1"/>
        <v>50820.82000000001</v>
      </c>
      <c r="H15" s="11">
        <f t="shared" si="1"/>
        <v>13138841408</v>
      </c>
      <c r="I15" s="11">
        <f t="shared" si="1"/>
        <v>8</v>
      </c>
      <c r="J15" s="15">
        <f t="shared" si="1"/>
        <v>5463</v>
      </c>
      <c r="K15" s="11">
        <f t="shared" si="1"/>
        <v>422723190</v>
      </c>
      <c r="L15" s="11">
        <f t="shared" si="1"/>
        <v>544797</v>
      </c>
      <c r="M15" s="17">
        <f t="shared" si="1"/>
        <v>1520659.82</v>
      </c>
      <c r="N15" s="11">
        <f t="shared" si="1"/>
        <v>876340085648</v>
      </c>
    </row>
    <row r="16" spans="1:14" ht="45" customHeight="1">
      <c r="A16" s="52"/>
      <c r="B16" s="10" t="s">
        <v>19</v>
      </c>
      <c r="C16" s="11">
        <v>4345</v>
      </c>
      <c r="D16" s="11">
        <v>198438</v>
      </c>
      <c r="E16" s="11">
        <v>61132649437</v>
      </c>
      <c r="F16" s="11">
        <v>108</v>
      </c>
      <c r="G16" s="15">
        <v>32787.3</v>
      </c>
      <c r="H16" s="11">
        <v>6545680650</v>
      </c>
      <c r="I16" s="11">
        <v>2</v>
      </c>
      <c r="J16" s="15"/>
      <c r="K16" s="11">
        <v>273456240</v>
      </c>
      <c r="L16" s="11">
        <f aca="true" t="shared" si="2" ref="L16:N18">C16+F16-I16</f>
        <v>4451</v>
      </c>
      <c r="M16" s="17">
        <f t="shared" si="2"/>
        <v>231225.3</v>
      </c>
      <c r="N16" s="11">
        <f t="shared" si="2"/>
        <v>67404873847</v>
      </c>
    </row>
    <row r="17" spans="1:14" ht="45" customHeight="1">
      <c r="A17" s="52"/>
      <c r="B17" s="10" t="s">
        <v>5</v>
      </c>
      <c r="C17" s="11">
        <v>537205</v>
      </c>
      <c r="D17" s="11">
        <v>1276864.31</v>
      </c>
      <c r="E17" s="11">
        <v>802491317993</v>
      </c>
      <c r="F17" s="11">
        <v>3147</v>
      </c>
      <c r="G17" s="15">
        <v>18033.52</v>
      </c>
      <c r="H17" s="11">
        <v>6593160758</v>
      </c>
      <c r="I17" s="11">
        <v>6</v>
      </c>
      <c r="J17" s="15">
        <v>5463</v>
      </c>
      <c r="K17" s="11">
        <v>149266950</v>
      </c>
      <c r="L17" s="11">
        <f t="shared" si="2"/>
        <v>540346</v>
      </c>
      <c r="M17" s="17">
        <v>1289434.52</v>
      </c>
      <c r="N17" s="11">
        <f t="shared" si="2"/>
        <v>808935211801</v>
      </c>
    </row>
    <row r="18" spans="1:14" ht="45" customHeight="1">
      <c r="A18" s="38" t="s">
        <v>10</v>
      </c>
      <c r="B18" s="39"/>
      <c r="C18" s="11">
        <v>195</v>
      </c>
      <c r="D18" s="11">
        <v>7700.9</v>
      </c>
      <c r="E18" s="11">
        <v>2676346720</v>
      </c>
      <c r="F18" s="11">
        <v>2</v>
      </c>
      <c r="G18" s="15">
        <v>15</v>
      </c>
      <c r="H18" s="11">
        <v>7617950</v>
      </c>
      <c r="I18" s="11">
        <v>5</v>
      </c>
      <c r="J18" s="15">
        <v>95.18</v>
      </c>
      <c r="K18" s="11">
        <v>62949200</v>
      </c>
      <c r="L18" s="11">
        <f t="shared" si="2"/>
        <v>192</v>
      </c>
      <c r="M18" s="17">
        <v>7620.82</v>
      </c>
      <c r="N18" s="11">
        <f t="shared" si="2"/>
        <v>2621015470</v>
      </c>
    </row>
    <row r="19" ht="13.5">
      <c r="J19" s="18"/>
    </row>
    <row r="20" ht="13.5">
      <c r="D20" s="5"/>
    </row>
    <row r="21" ht="13.5">
      <c r="D21" s="5"/>
    </row>
    <row r="22" ht="13.5">
      <c r="D22" s="5"/>
    </row>
    <row r="23" ht="13.5">
      <c r="D23" s="5"/>
    </row>
    <row r="24" ht="13.5">
      <c r="D24" s="5"/>
    </row>
    <row r="25" ht="13.5">
      <c r="D25" s="5"/>
    </row>
    <row r="26" ht="13.5">
      <c r="D26" s="5"/>
    </row>
    <row r="27" ht="13.5">
      <c r="D27" s="5"/>
    </row>
    <row r="28" ht="13.5">
      <c r="D28" s="5"/>
    </row>
    <row r="29" ht="13.5">
      <c r="D29" s="5"/>
    </row>
    <row r="30" ht="13.5">
      <c r="D30" s="5"/>
    </row>
    <row r="31" ht="13.5">
      <c r="D31" s="5"/>
    </row>
    <row r="32" ht="13.5">
      <c r="D32" s="5"/>
    </row>
  </sheetData>
  <sheetProtection/>
  <mergeCells count="11">
    <mergeCell ref="A1:N1"/>
    <mergeCell ref="A9:N9"/>
    <mergeCell ref="A11:B13"/>
    <mergeCell ref="A15:A17"/>
    <mergeCell ref="A14:B14"/>
    <mergeCell ref="F11:K11"/>
    <mergeCell ref="F12:H12"/>
    <mergeCell ref="C11:E12"/>
    <mergeCell ref="A18:B18"/>
    <mergeCell ref="L11:N12"/>
    <mergeCell ref="I12:K12"/>
  </mergeCells>
  <printOptions horizontalCentered="1"/>
  <pageMargins left="0.35433070866141736" right="0.4724409448818898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29"/>
  <sheetViews>
    <sheetView workbookViewId="0" topLeftCell="A1">
      <selection activeCell="K25" sqref="K25"/>
    </sheetView>
  </sheetViews>
  <sheetFormatPr defaultColWidth="8.88671875" defaultRowHeight="13.5"/>
  <cols>
    <col min="1" max="1" width="4.21484375" style="1" customWidth="1"/>
    <col min="2" max="2" width="8.99609375" style="1" customWidth="1"/>
    <col min="3" max="3" width="6.77734375" style="1" customWidth="1"/>
    <col min="4" max="4" width="8.99609375" style="1" customWidth="1"/>
    <col min="5" max="5" width="13.10546875" style="1" customWidth="1"/>
    <col min="6" max="6" width="6.77734375" style="1" customWidth="1"/>
    <col min="7" max="7" width="9.88671875" style="6" customWidth="1"/>
    <col min="8" max="8" width="13.6640625" style="1" customWidth="1"/>
    <col min="9" max="9" width="4.5546875" style="1" customWidth="1"/>
    <col min="10" max="10" width="7.99609375" style="6" customWidth="1"/>
    <col min="11" max="11" width="10.10546875" style="1" customWidth="1"/>
    <col min="12" max="12" width="6.77734375" style="1" customWidth="1"/>
    <col min="13" max="13" width="11.10546875" style="1" customWidth="1"/>
    <col min="14" max="14" width="13.3359375" style="1" customWidth="1"/>
    <col min="15" max="16384" width="8.88671875" style="1" customWidth="1"/>
  </cols>
  <sheetData>
    <row r="1" spans="1:4" ht="20.25">
      <c r="A1" s="22" t="s">
        <v>23</v>
      </c>
      <c r="B1" s="22"/>
      <c r="C1" s="22"/>
      <c r="D1" s="22"/>
    </row>
    <row r="2" spans="1:14" ht="13.5">
      <c r="A2" s="2"/>
      <c r="B2" s="2"/>
      <c r="C2" s="2"/>
      <c r="D2" s="2"/>
      <c r="E2" s="2"/>
      <c r="F2" s="2"/>
      <c r="G2" s="7"/>
      <c r="H2" s="2"/>
      <c r="I2" s="2"/>
      <c r="J2" s="7"/>
      <c r="K2" s="2"/>
      <c r="L2" s="2"/>
      <c r="M2" s="2"/>
      <c r="N2" s="3" t="s">
        <v>12</v>
      </c>
    </row>
    <row r="3" spans="1:14" s="23" customFormat="1" ht="30" customHeight="1">
      <c r="A3" s="32" t="s">
        <v>24</v>
      </c>
      <c r="B3" s="56"/>
      <c r="C3" s="59" t="s">
        <v>16</v>
      </c>
      <c r="D3" s="59"/>
      <c r="E3" s="59"/>
      <c r="F3" s="59" t="s">
        <v>17</v>
      </c>
      <c r="G3" s="59"/>
      <c r="H3" s="59"/>
      <c r="I3" s="59"/>
      <c r="J3" s="59"/>
      <c r="K3" s="59"/>
      <c r="L3" s="59" t="s">
        <v>18</v>
      </c>
      <c r="M3" s="59"/>
      <c r="N3" s="59"/>
    </row>
    <row r="4" spans="1:14" s="23" customFormat="1" ht="18.75" customHeight="1">
      <c r="A4" s="57"/>
      <c r="B4" s="58"/>
      <c r="C4" s="59"/>
      <c r="D4" s="59"/>
      <c r="E4" s="59"/>
      <c r="F4" s="60" t="s">
        <v>2</v>
      </c>
      <c r="G4" s="60"/>
      <c r="H4" s="60"/>
      <c r="I4" s="60" t="s">
        <v>3</v>
      </c>
      <c r="J4" s="60"/>
      <c r="K4" s="60"/>
      <c r="L4" s="59"/>
      <c r="M4" s="59"/>
      <c r="N4" s="59"/>
    </row>
    <row r="5" spans="1:14" s="23" customFormat="1" ht="26.25" customHeight="1">
      <c r="A5" s="57"/>
      <c r="B5" s="58"/>
      <c r="C5" s="21" t="s">
        <v>11</v>
      </c>
      <c r="D5" s="24" t="s">
        <v>6</v>
      </c>
      <c r="E5" s="24" t="s">
        <v>9</v>
      </c>
      <c r="F5" s="21" t="s">
        <v>11</v>
      </c>
      <c r="G5" s="25" t="s">
        <v>6</v>
      </c>
      <c r="H5" s="24" t="s">
        <v>9</v>
      </c>
      <c r="I5" s="21" t="s">
        <v>11</v>
      </c>
      <c r="J5" s="25" t="s">
        <v>6</v>
      </c>
      <c r="K5" s="24" t="s">
        <v>9</v>
      </c>
      <c r="L5" s="21" t="s">
        <v>11</v>
      </c>
      <c r="M5" s="24" t="s">
        <v>6</v>
      </c>
      <c r="N5" s="24" t="s">
        <v>9</v>
      </c>
    </row>
    <row r="6" spans="1:14" s="23" customFormat="1" ht="24" customHeight="1">
      <c r="A6" s="61" t="s">
        <v>0</v>
      </c>
      <c r="B6" s="61"/>
      <c r="C6" s="27">
        <f aca="true" t="shared" si="0" ref="C6:N6">SUM(C7,C13,C17,C18,C19,C20,C21,)</f>
        <v>541745</v>
      </c>
      <c r="D6" s="27">
        <f t="shared" si="0"/>
        <v>1483002.7100000002</v>
      </c>
      <c r="E6" s="27">
        <f t="shared" si="0"/>
        <v>866300314150</v>
      </c>
      <c r="F6" s="27">
        <f t="shared" si="0"/>
        <v>3257</v>
      </c>
      <c r="G6" s="28">
        <f t="shared" si="0"/>
        <v>50835.82</v>
      </c>
      <c r="H6" s="27">
        <f t="shared" si="0"/>
        <v>13146459358</v>
      </c>
      <c r="I6" s="27">
        <f t="shared" si="0"/>
        <v>13</v>
      </c>
      <c r="J6" s="28">
        <f t="shared" si="0"/>
        <v>5558.18</v>
      </c>
      <c r="K6" s="27">
        <f t="shared" si="0"/>
        <v>485672390</v>
      </c>
      <c r="L6" s="27">
        <f t="shared" si="0"/>
        <v>544989</v>
      </c>
      <c r="M6" s="28">
        <f>SUM(M7,M13,M17,M18,M19,M20,M21,)</f>
        <v>1528280.64</v>
      </c>
      <c r="N6" s="27">
        <f t="shared" si="0"/>
        <v>878961101118</v>
      </c>
    </row>
    <row r="7" spans="1:14" s="23" customFormat="1" ht="24" customHeight="1">
      <c r="A7" s="62" t="s">
        <v>25</v>
      </c>
      <c r="B7" s="26" t="s">
        <v>26</v>
      </c>
      <c r="C7" s="27">
        <f>SUM(C8:C12)</f>
        <v>4362</v>
      </c>
      <c r="D7" s="27">
        <f>SUM(D8:D12)</f>
        <v>1406984.56</v>
      </c>
      <c r="E7" s="27">
        <f aca="true" t="shared" si="1" ref="E7:K7">SUM(E8:E12)</f>
        <v>268126229447</v>
      </c>
      <c r="F7" s="27">
        <f t="shared" si="1"/>
        <v>205</v>
      </c>
      <c r="G7" s="29">
        <f t="shared" si="1"/>
        <v>50512.94</v>
      </c>
      <c r="H7" s="27">
        <f t="shared" si="1"/>
        <v>10958342118</v>
      </c>
      <c r="I7" s="27">
        <v>9</v>
      </c>
      <c r="J7" s="29">
        <f t="shared" si="1"/>
        <v>5498.6</v>
      </c>
      <c r="K7" s="27">
        <f t="shared" si="1"/>
        <v>125116150</v>
      </c>
      <c r="L7" s="27">
        <f>SUM(L8:L12)</f>
        <v>4558</v>
      </c>
      <c r="M7" s="29">
        <f>SUM(M8:M12)</f>
        <v>1451999.3399999999</v>
      </c>
      <c r="N7" s="27">
        <f>SUM(N8:N12)</f>
        <v>278959455415</v>
      </c>
    </row>
    <row r="8" spans="1:14" s="23" customFormat="1" ht="24" customHeight="1">
      <c r="A8" s="61"/>
      <c r="B8" s="26" t="s">
        <v>27</v>
      </c>
      <c r="C8" s="27">
        <v>868</v>
      </c>
      <c r="D8" s="27">
        <v>178859</v>
      </c>
      <c r="E8" s="27">
        <v>67277382891</v>
      </c>
      <c r="F8" s="27">
        <v>95</v>
      </c>
      <c r="G8" s="29">
        <v>14451.2</v>
      </c>
      <c r="H8" s="27">
        <v>7619230370</v>
      </c>
      <c r="I8" s="27">
        <v>5</v>
      </c>
      <c r="J8" s="29">
        <v>387.6</v>
      </c>
      <c r="K8" s="27">
        <v>120889200</v>
      </c>
      <c r="L8" s="27">
        <f aca="true" t="shared" si="2" ref="L8:N12">C8+F8-I8</f>
        <v>958</v>
      </c>
      <c r="M8" s="29">
        <f>D8+G8-J8</f>
        <v>192922.6</v>
      </c>
      <c r="N8" s="27">
        <f t="shared" si="2"/>
        <v>74775724061</v>
      </c>
    </row>
    <row r="9" spans="1:14" s="23" customFormat="1" ht="24" customHeight="1">
      <c r="A9" s="61"/>
      <c r="B9" s="26" t="s">
        <v>28</v>
      </c>
      <c r="C9" s="27">
        <v>315</v>
      </c>
      <c r="D9" s="27">
        <v>92285</v>
      </c>
      <c r="E9" s="27">
        <v>7167896696</v>
      </c>
      <c r="F9" s="27">
        <v>22</v>
      </c>
      <c r="G9" s="29">
        <v>4329</v>
      </c>
      <c r="H9" s="27">
        <v>827959730</v>
      </c>
      <c r="I9" s="27"/>
      <c r="J9" s="29"/>
      <c r="K9" s="27"/>
      <c r="L9" s="27">
        <f t="shared" si="2"/>
        <v>337</v>
      </c>
      <c r="M9" s="29">
        <f>D9+G9-J9</f>
        <v>96614</v>
      </c>
      <c r="N9" s="27">
        <f t="shared" si="2"/>
        <v>7995856426</v>
      </c>
    </row>
    <row r="10" spans="1:14" s="23" customFormat="1" ht="24" customHeight="1">
      <c r="A10" s="61"/>
      <c r="B10" s="26" t="s">
        <v>29</v>
      </c>
      <c r="C10" s="27">
        <v>216</v>
      </c>
      <c r="D10" s="27">
        <v>33032</v>
      </c>
      <c r="E10" s="27">
        <v>7658078080</v>
      </c>
      <c r="F10" s="27">
        <v>10</v>
      </c>
      <c r="G10" s="29">
        <v>244.97</v>
      </c>
      <c r="H10" s="27">
        <v>62416050</v>
      </c>
      <c r="I10" s="27"/>
      <c r="J10" s="29"/>
      <c r="K10" s="27"/>
      <c r="L10" s="27">
        <f t="shared" si="2"/>
        <v>226</v>
      </c>
      <c r="M10" s="29">
        <f>D10+G10-J10</f>
        <v>33276.97</v>
      </c>
      <c r="N10" s="27">
        <f t="shared" si="2"/>
        <v>7720494130</v>
      </c>
    </row>
    <row r="11" spans="1:14" s="23" customFormat="1" ht="24" customHeight="1">
      <c r="A11" s="61"/>
      <c r="B11" s="26" t="s">
        <v>30</v>
      </c>
      <c r="C11" s="27">
        <v>145</v>
      </c>
      <c r="D11" s="27">
        <v>94868.5</v>
      </c>
      <c r="E11" s="27">
        <v>6628078962</v>
      </c>
      <c r="F11" s="27">
        <v>4</v>
      </c>
      <c r="G11" s="29">
        <v>24409</v>
      </c>
      <c r="H11" s="27">
        <v>390098560</v>
      </c>
      <c r="I11" s="27">
        <v>2</v>
      </c>
      <c r="J11" s="29">
        <v>1957</v>
      </c>
      <c r="K11" s="27">
        <v>2777950</v>
      </c>
      <c r="L11" s="27">
        <f t="shared" si="2"/>
        <v>147</v>
      </c>
      <c r="M11" s="29">
        <v>117321</v>
      </c>
      <c r="N11" s="27">
        <f t="shared" si="2"/>
        <v>7015399572</v>
      </c>
    </row>
    <row r="12" spans="1:14" s="23" customFormat="1" ht="24" customHeight="1">
      <c r="A12" s="61"/>
      <c r="B12" s="26" t="s">
        <v>31</v>
      </c>
      <c r="C12" s="27">
        <v>2818</v>
      </c>
      <c r="D12" s="27">
        <v>1007940.06</v>
      </c>
      <c r="E12" s="27">
        <v>179394792818</v>
      </c>
      <c r="F12" s="27">
        <v>74</v>
      </c>
      <c r="G12" s="29">
        <v>7078.77</v>
      </c>
      <c r="H12" s="27">
        <v>2058637408</v>
      </c>
      <c r="I12" s="27">
        <v>2</v>
      </c>
      <c r="J12" s="29">
        <v>3154</v>
      </c>
      <c r="K12" s="27">
        <v>1449000</v>
      </c>
      <c r="L12" s="27">
        <f t="shared" si="2"/>
        <v>2890</v>
      </c>
      <c r="M12" s="29">
        <v>1011864.77</v>
      </c>
      <c r="N12" s="27">
        <f t="shared" si="2"/>
        <v>181451981226</v>
      </c>
    </row>
    <row r="13" spans="1:14" s="23" customFormat="1" ht="24" customHeight="1">
      <c r="A13" s="62" t="s">
        <v>32</v>
      </c>
      <c r="B13" s="26" t="s">
        <v>26</v>
      </c>
      <c r="C13" s="27">
        <f>SUM(C14:C16)</f>
        <v>115</v>
      </c>
      <c r="D13" s="27">
        <f aca="true" t="shared" si="3" ref="D13:K13">SUM(D14:D16)</f>
        <v>75734.85</v>
      </c>
      <c r="E13" s="27">
        <f>SUM(E14:E16)</f>
        <v>56833956257</v>
      </c>
      <c r="F13" s="27">
        <f t="shared" si="3"/>
        <v>1</v>
      </c>
      <c r="G13" s="29">
        <f t="shared" si="3"/>
        <v>48.2</v>
      </c>
      <c r="H13" s="27">
        <f t="shared" si="3"/>
        <v>50000000</v>
      </c>
      <c r="I13" s="27">
        <f t="shared" si="3"/>
        <v>3</v>
      </c>
      <c r="J13" s="29">
        <f t="shared" si="3"/>
        <v>59.58</v>
      </c>
      <c r="K13" s="27">
        <f t="shared" si="3"/>
        <v>310556240</v>
      </c>
      <c r="L13" s="27">
        <f>SUM(L14:L16)</f>
        <v>113</v>
      </c>
      <c r="M13" s="29">
        <f>SUM(M14:M16)</f>
        <v>75723.62</v>
      </c>
      <c r="N13" s="27">
        <f>SUM(N14:N16)</f>
        <v>56573400017</v>
      </c>
    </row>
    <row r="14" spans="1:14" s="23" customFormat="1" ht="24" customHeight="1">
      <c r="A14" s="61"/>
      <c r="B14" s="26" t="s">
        <v>33</v>
      </c>
      <c r="C14" s="27">
        <v>39</v>
      </c>
      <c r="D14" s="27">
        <v>49697</v>
      </c>
      <c r="E14" s="27">
        <v>32767144272</v>
      </c>
      <c r="F14" s="27"/>
      <c r="G14" s="29"/>
      <c r="H14" s="27"/>
      <c r="I14" s="27">
        <v>2</v>
      </c>
      <c r="J14" s="29"/>
      <c r="K14" s="27">
        <v>273456240</v>
      </c>
      <c r="L14" s="27">
        <f aca="true" t="shared" si="4" ref="L14:N21">C14+F14-I14</f>
        <v>37</v>
      </c>
      <c r="M14" s="29">
        <v>49697</v>
      </c>
      <c r="N14" s="27">
        <f t="shared" si="4"/>
        <v>32493688032</v>
      </c>
    </row>
    <row r="15" spans="1:14" s="23" customFormat="1" ht="24" customHeight="1">
      <c r="A15" s="61"/>
      <c r="B15" s="26" t="s">
        <v>34</v>
      </c>
      <c r="C15" s="30">
        <v>5</v>
      </c>
      <c r="D15" s="30">
        <v>1129.18</v>
      </c>
      <c r="E15" s="30">
        <v>222914090</v>
      </c>
      <c r="F15" s="30"/>
      <c r="G15" s="31"/>
      <c r="H15" s="30"/>
      <c r="I15" s="30">
        <v>1</v>
      </c>
      <c r="J15" s="29">
        <v>59.58</v>
      </c>
      <c r="K15" s="27">
        <v>37100000</v>
      </c>
      <c r="L15" s="27">
        <f t="shared" si="4"/>
        <v>4</v>
      </c>
      <c r="M15" s="29">
        <v>1069.42</v>
      </c>
      <c r="N15" s="27">
        <f t="shared" si="4"/>
        <v>185814090</v>
      </c>
    </row>
    <row r="16" spans="1:14" s="23" customFormat="1" ht="24" customHeight="1">
      <c r="A16" s="61"/>
      <c r="B16" s="26" t="s">
        <v>31</v>
      </c>
      <c r="C16" s="30">
        <v>71</v>
      </c>
      <c r="D16" s="30">
        <v>24908.67</v>
      </c>
      <c r="E16" s="30">
        <v>23843897895</v>
      </c>
      <c r="F16" s="30">
        <v>1</v>
      </c>
      <c r="G16" s="29">
        <v>48.2</v>
      </c>
      <c r="H16" s="27">
        <v>50000000</v>
      </c>
      <c r="I16" s="30"/>
      <c r="J16" s="31"/>
      <c r="K16" s="30"/>
      <c r="L16" s="27">
        <f t="shared" si="4"/>
        <v>72</v>
      </c>
      <c r="M16" s="29">
        <v>24957.2</v>
      </c>
      <c r="N16" s="27">
        <f t="shared" si="4"/>
        <v>23893897895</v>
      </c>
    </row>
    <row r="17" spans="1:14" s="23" customFormat="1" ht="24" customHeight="1">
      <c r="A17" s="61" t="s">
        <v>35</v>
      </c>
      <c r="B17" s="61"/>
      <c r="C17" s="27">
        <v>519157</v>
      </c>
      <c r="D17" s="27">
        <v>0</v>
      </c>
      <c r="E17" s="27">
        <v>143359213233</v>
      </c>
      <c r="F17" s="27">
        <v>2980</v>
      </c>
      <c r="G17" s="29"/>
      <c r="H17" s="27">
        <v>264188800</v>
      </c>
      <c r="I17" s="27"/>
      <c r="J17" s="29"/>
      <c r="K17" s="27"/>
      <c r="L17" s="27">
        <f t="shared" si="4"/>
        <v>522137</v>
      </c>
      <c r="M17" s="29">
        <f t="shared" si="4"/>
        <v>0</v>
      </c>
      <c r="N17" s="27">
        <f t="shared" si="4"/>
        <v>143623402033</v>
      </c>
    </row>
    <row r="18" spans="1:14" s="23" customFormat="1" ht="24" customHeight="1">
      <c r="A18" s="61" t="s">
        <v>36</v>
      </c>
      <c r="B18" s="61"/>
      <c r="C18" s="27">
        <v>18034</v>
      </c>
      <c r="D18" s="27">
        <v>0</v>
      </c>
      <c r="E18" s="27">
        <v>395453190873</v>
      </c>
      <c r="F18" s="27">
        <v>61</v>
      </c>
      <c r="G18" s="29"/>
      <c r="H18" s="27">
        <v>1622998940</v>
      </c>
      <c r="I18" s="27"/>
      <c r="J18" s="29"/>
      <c r="K18" s="27"/>
      <c r="L18" s="27">
        <f t="shared" si="4"/>
        <v>18095</v>
      </c>
      <c r="M18" s="29">
        <f t="shared" si="4"/>
        <v>0</v>
      </c>
      <c r="N18" s="27">
        <f t="shared" si="4"/>
        <v>397076189813</v>
      </c>
    </row>
    <row r="19" spans="1:14" s="23" customFormat="1" ht="24" customHeight="1">
      <c r="A19" s="61" t="s">
        <v>37</v>
      </c>
      <c r="B19" s="61"/>
      <c r="C19" s="27">
        <v>31</v>
      </c>
      <c r="D19" s="27">
        <v>0</v>
      </c>
      <c r="E19" s="27">
        <v>190729810</v>
      </c>
      <c r="F19" s="27"/>
      <c r="G19" s="29"/>
      <c r="H19" s="27"/>
      <c r="I19" s="27"/>
      <c r="J19" s="29"/>
      <c r="K19" s="27"/>
      <c r="L19" s="27">
        <f t="shared" si="4"/>
        <v>31</v>
      </c>
      <c r="M19" s="29">
        <f t="shared" si="4"/>
        <v>0</v>
      </c>
      <c r="N19" s="27">
        <f t="shared" si="4"/>
        <v>190729810</v>
      </c>
    </row>
    <row r="20" spans="1:14" s="23" customFormat="1" ht="24" customHeight="1">
      <c r="A20" s="61" t="s">
        <v>38</v>
      </c>
      <c r="B20" s="61"/>
      <c r="C20" s="27">
        <v>7</v>
      </c>
      <c r="D20" s="27">
        <v>0</v>
      </c>
      <c r="E20" s="27">
        <v>218994530</v>
      </c>
      <c r="F20" s="27">
        <v>9</v>
      </c>
      <c r="G20" s="29"/>
      <c r="H20" s="27">
        <v>105929500</v>
      </c>
      <c r="I20" s="27"/>
      <c r="J20" s="29"/>
      <c r="K20" s="27"/>
      <c r="L20" s="27">
        <f t="shared" si="4"/>
        <v>16</v>
      </c>
      <c r="M20" s="29">
        <f t="shared" si="4"/>
        <v>0</v>
      </c>
      <c r="N20" s="27">
        <f t="shared" si="4"/>
        <v>324924030</v>
      </c>
    </row>
    <row r="21" spans="1:14" s="23" customFormat="1" ht="24" customHeight="1">
      <c r="A21" s="61" t="s">
        <v>39</v>
      </c>
      <c r="B21" s="61"/>
      <c r="C21" s="27">
        <v>39</v>
      </c>
      <c r="D21" s="27">
        <v>283.3</v>
      </c>
      <c r="E21" s="27">
        <v>2118000000</v>
      </c>
      <c r="F21" s="27">
        <v>1</v>
      </c>
      <c r="G21" s="29">
        <v>274.68</v>
      </c>
      <c r="H21" s="27">
        <v>145000000</v>
      </c>
      <c r="I21" s="27">
        <v>1</v>
      </c>
      <c r="J21" s="29"/>
      <c r="K21" s="27">
        <v>50000000</v>
      </c>
      <c r="L21" s="27">
        <f t="shared" si="4"/>
        <v>39</v>
      </c>
      <c r="M21" s="29">
        <v>557.68</v>
      </c>
      <c r="N21" s="27">
        <f t="shared" si="4"/>
        <v>2213000000</v>
      </c>
    </row>
    <row r="22" spans="3:14" s="23" customFormat="1" ht="13.5">
      <c r="C22" s="1"/>
      <c r="D22" s="1"/>
      <c r="E22" s="1"/>
      <c r="F22" s="1"/>
      <c r="G22" s="6"/>
      <c r="H22" s="1"/>
      <c r="I22" s="1"/>
      <c r="J22" s="6"/>
      <c r="K22" s="1"/>
      <c r="L22" s="1"/>
      <c r="M22" s="1"/>
      <c r="N22" s="1"/>
    </row>
    <row r="23" spans="3:14" s="23" customFormat="1" ht="13.5">
      <c r="C23" s="1"/>
      <c r="D23" s="1"/>
      <c r="E23" s="1"/>
      <c r="F23" s="1"/>
      <c r="G23" s="6"/>
      <c r="H23" s="1"/>
      <c r="I23" s="1"/>
      <c r="J23" s="6"/>
      <c r="K23" s="1"/>
      <c r="L23" s="1"/>
      <c r="M23" s="1"/>
      <c r="N23" s="1"/>
    </row>
    <row r="24" spans="3:14" s="23" customFormat="1" ht="13.5">
      <c r="C24" s="1"/>
      <c r="D24" s="1"/>
      <c r="E24" s="1"/>
      <c r="F24" s="1"/>
      <c r="G24" s="6"/>
      <c r="H24" s="1"/>
      <c r="I24" s="1"/>
      <c r="J24" s="6"/>
      <c r="K24" s="1"/>
      <c r="L24" s="1"/>
      <c r="M24" s="1"/>
      <c r="N24" s="1"/>
    </row>
    <row r="25" spans="3:14" s="23" customFormat="1" ht="13.5">
      <c r="C25" s="1"/>
      <c r="D25" s="1"/>
      <c r="E25" s="1"/>
      <c r="F25" s="1"/>
      <c r="G25" s="6"/>
      <c r="H25" s="1"/>
      <c r="I25" s="1"/>
      <c r="J25" s="6"/>
      <c r="K25" s="1"/>
      <c r="L25" s="1"/>
      <c r="M25" s="1"/>
      <c r="N25" s="1"/>
    </row>
    <row r="26" spans="3:14" s="23" customFormat="1" ht="13.5">
      <c r="C26" s="1"/>
      <c r="D26" s="1"/>
      <c r="E26" s="1"/>
      <c r="F26" s="1"/>
      <c r="G26" s="6"/>
      <c r="H26" s="1"/>
      <c r="I26" s="1"/>
      <c r="J26" s="6"/>
      <c r="K26" s="1"/>
      <c r="L26" s="1"/>
      <c r="M26" s="1"/>
      <c r="N26" s="1"/>
    </row>
    <row r="27" spans="3:14" s="23" customFormat="1" ht="13.5">
      <c r="C27" s="1"/>
      <c r="D27" s="1"/>
      <c r="E27" s="1"/>
      <c r="F27" s="1"/>
      <c r="G27" s="6"/>
      <c r="H27" s="1"/>
      <c r="I27" s="1"/>
      <c r="J27" s="6"/>
      <c r="K27" s="1"/>
      <c r="L27" s="1"/>
      <c r="M27" s="1"/>
      <c r="N27" s="1"/>
    </row>
    <row r="28" spans="3:14" s="23" customFormat="1" ht="13.5">
      <c r="C28" s="1"/>
      <c r="D28" s="1"/>
      <c r="E28" s="1"/>
      <c r="F28" s="1"/>
      <c r="G28" s="6"/>
      <c r="H28" s="1"/>
      <c r="I28" s="1"/>
      <c r="J28" s="6"/>
      <c r="K28" s="1"/>
      <c r="L28" s="1"/>
      <c r="M28" s="1"/>
      <c r="N28" s="1"/>
    </row>
    <row r="29" spans="3:14" s="23" customFormat="1" ht="13.5">
      <c r="C29" s="1"/>
      <c r="D29" s="1"/>
      <c r="E29" s="1"/>
      <c r="F29" s="1"/>
      <c r="G29" s="6"/>
      <c r="H29" s="1"/>
      <c r="I29" s="1"/>
      <c r="J29" s="6"/>
      <c r="K29" s="1"/>
      <c r="L29" s="1"/>
      <c r="M29" s="1"/>
      <c r="N29" s="1"/>
    </row>
  </sheetData>
  <mergeCells count="14">
    <mergeCell ref="A18:B18"/>
    <mergeCell ref="A19:B19"/>
    <mergeCell ref="A20:B20"/>
    <mergeCell ref="A21:B21"/>
    <mergeCell ref="A6:B6"/>
    <mergeCell ref="A7:A12"/>
    <mergeCell ref="A13:A16"/>
    <mergeCell ref="A17:B17"/>
    <mergeCell ref="A3:B5"/>
    <mergeCell ref="C3:E4"/>
    <mergeCell ref="F3:K3"/>
    <mergeCell ref="L3:N4"/>
    <mergeCell ref="F4:H4"/>
    <mergeCell ref="I4:K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지적과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2013-06-11T02:12:35Z</cp:lastPrinted>
  <dcterms:created xsi:type="dcterms:W3CDTF">2011-03-09T00:57:20Z</dcterms:created>
  <dcterms:modified xsi:type="dcterms:W3CDTF">2013-07-09T08:23:54Z</dcterms:modified>
  <cp:category/>
  <cp:version/>
  <cp:contentType/>
  <cp:contentStatus/>
</cp:coreProperties>
</file>