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60" windowHeight="6300" tabRatio="556" activeTab="0"/>
  </bookViews>
  <sheets>
    <sheet name="기금지출결산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<sst xmlns="http://schemas.openxmlformats.org/spreadsheetml/2006/main" count="145" uniqueCount="79">
  <si>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(단위:원)</t>
  </si>
  <si>
    <t>합        계</t>
  </si>
  <si>
    <t>비    고</t>
  </si>
  <si>
    <t>과        목</t>
  </si>
  <si>
    <t>지출계획액</t>
  </si>
  <si>
    <t>당초</t>
  </si>
  <si>
    <t>예치금</t>
  </si>
  <si>
    <t>나. 지출결산</t>
  </si>
  <si>
    <t>사회복지</t>
  </si>
  <si>
    <t>기초생활보장</t>
  </si>
  <si>
    <t>저소득층 생활안전 지원</t>
  </si>
  <si>
    <t>저소득주민자녀장학금
(저소득주민자녀장학금)</t>
  </si>
  <si>
    <t>장학금 지급</t>
  </si>
  <si>
    <t>재무활동(주민생활지원과)</t>
  </si>
  <si>
    <t>(조직-분야-부문-사업-통계목)</t>
  </si>
  <si>
    <t>수정
㉮</t>
  </si>
  <si>
    <t>전년도 이월액
㉯</t>
  </si>
  <si>
    <t>지출계획현액
㉰=㉮+㉯</t>
  </si>
  <si>
    <t>지출액
㉱</t>
  </si>
  <si>
    <t>다음연도 이월액
㉲</t>
  </si>
  <si>
    <t>식품진흥기금</t>
  </si>
  <si>
    <t>재난관리기금</t>
  </si>
  <si>
    <t>301 일반보상금</t>
  </si>
  <si>
    <t>301-02
장학금및학자금</t>
  </si>
  <si>
    <t>보전지출(저소득주민자녀장학금)</t>
  </si>
  <si>
    <t>602 예치금</t>
  </si>
  <si>
    <t>602-01
예치금</t>
  </si>
  <si>
    <t>보전지출(자활기금)</t>
  </si>
  <si>
    <t>전년도이월액(나)</t>
  </si>
  <si>
    <t>수정
(가)</t>
  </si>
  <si>
    <t>지출계획현액
(다)=(가)+(나)</t>
  </si>
  <si>
    <t>지출액</t>
  </si>
  <si>
    <t>다음연도이월액</t>
  </si>
  <si>
    <t>(부분-조직-사업-목)</t>
  </si>
  <si>
    <t>보건</t>
  </si>
  <si>
    <t>식품의약안전</t>
  </si>
  <si>
    <t>식품위생수준향상보조사업</t>
  </si>
  <si>
    <t>공공질서및안전</t>
  </si>
  <si>
    <t>재난방재.민방위</t>
  </si>
  <si>
    <t>재난안전과</t>
  </si>
  <si>
    <t>재해 및 재난 예방</t>
  </si>
  <si>
    <t>치수 및 재해대책(재난관리기금)</t>
  </si>
  <si>
    <t>재해재난 대비사업</t>
  </si>
  <si>
    <t>201일반운영비</t>
  </si>
  <si>
    <t>제설장비구입(보조사업)</t>
  </si>
  <si>
    <t>예치금운용</t>
  </si>
  <si>
    <t>국시비보조금 반환</t>
  </si>
  <si>
    <t>비  고</t>
  </si>
  <si>
    <t>201-01
사무관리비</t>
  </si>
  <si>
    <t>301-12
기타보상금</t>
  </si>
  <si>
    <t>301-10
행사실비보상금</t>
  </si>
  <si>
    <t>207 연구개발비</t>
  </si>
  <si>
    <t>207-01
연구용역비</t>
  </si>
  <si>
    <t>401 시설비및부대비</t>
  </si>
  <si>
    <t>401-01
시설비</t>
  </si>
  <si>
    <t>405 자산취득비</t>
  </si>
  <si>
    <t>405-01
자산및물품취득비</t>
  </si>
  <si>
    <t>재무활동(재난안전과)</t>
  </si>
  <si>
    <t>보전지출(재난관리기금)</t>
  </si>
  <si>
    <t>802 반환금 기타</t>
  </si>
  <si>
    <t>802-02 시·도비 보조금 반환금</t>
  </si>
  <si>
    <t>재물활동(보건행정과)</t>
  </si>
  <si>
    <t>위생과</t>
  </si>
  <si>
    <t>저소득주민장학기금</t>
  </si>
  <si>
    <t>자활기금</t>
  </si>
  <si>
    <t>식품안전관리</t>
  </si>
  <si>
    <t xml:space="preserve">안전한식품관리및식품위생수준향상 </t>
  </si>
  <si>
    <t>식품위생수준향상사업</t>
  </si>
  <si>
    <t>201 일반운영비</t>
  </si>
  <si>
    <t>301
일반보상금</t>
  </si>
  <si>
    <t>307
민간이전</t>
  </si>
  <si>
    <t>307-02
민간경상보조</t>
  </si>
  <si>
    <t>307 민간이전</t>
  </si>
  <si>
    <t>보전지출(식품진흥기금)</t>
  </si>
  <si>
    <t>식품진흥기금 예치</t>
  </si>
  <si>
    <t>602 
예치금</t>
  </si>
  <si>
    <t>802
반환금 기타</t>
  </si>
  <si>
    <t>802-02
시.도보조금반환금</t>
  </si>
  <si>
    <t>802-03
시.도보조금반환금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</si>
</sst>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  <numFmt numFmtId="188" formatCode="000\-000"/>
    <numFmt numFmtId="189" formatCode="&quot;\&quot;#,##0"/>
    <numFmt numFmtId="190" formatCode="[$-412]yyyy&quot;년&quot;\ m&quot;월&quot;\ d&quot;일&quot;\ dddd"/>
    <numFmt numFmtId="191" formatCode="[$-412]AM/PM\ h:mm:ss"/>
    <numFmt numFmtId="192" formatCode="#,##0;[Red]#,##0"/>
    <numFmt numFmtId="193" formatCode="0_);[Red]\(0\)"/>
    <numFmt numFmtId="194" formatCode="&quot;  ○ 전년도말 현재액은 &quot;#,###&quot;원에서&quot;"/>
    <numFmt numFmtId="195" formatCode="&quot;  ○ 당해년도 수납액은 &quot;#,###&quot;원이며&quot;"/>
    <numFmt numFmtId="196" formatCode="&quot;  ○ 당해년도 지출액은 &quot;#,###&quot;원이다&quot;"/>
    <numFmt numFmtId="197" formatCode="&quot;  ○ 당해년도 수납액은 &quot;#,###&quot;원&quot;"/>
    <numFmt numFmtId="198" formatCode="&quot;  ○ 당해년도 지출액은 &quot;#,###&quot;원이며&quot;"/>
    <numFmt numFmtId="199" formatCode="&quot;  그 차인 잔액은 &quot;#,###&quot;원으로 세부내용은 아래와 같다&quot;"/>
    <numFmt numFmtId="200" formatCode="&quot;  그 차인 잔액은 &quot;#,###&quot;원으로 세부내용은 다음과 같다&quot;"/>
    <numFmt numFmtId="201" formatCode="#,###%;&quot;△&quot;#,###%"/>
    <numFmt numFmtId="202" formatCode="_-* #,##0_-;&quot;△&quot;* #,##0_-;_-* &quot;-&quot;_-;_-@_-"/>
    <numFmt numFmtId="203" formatCode="#,##0_ ;&quot;△&quot;#,##0_ "/>
  </numFmts>
  <fonts count="3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굴림"/>
      <family val="3"/>
    </font>
    <font>
      <sz val="10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8"/>
      <name val="굴림"/>
      <family val="3"/>
    </font>
    <font>
      <sz val="9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1"/>
      <name val="돋움"/>
      <family val="3"/>
    </font>
    <font>
      <b/>
      <sz val="9"/>
      <name val="돋움"/>
      <family val="3"/>
    </font>
    <font>
      <sz val="9"/>
      <color indexed="10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1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176" fontId="10" fillId="24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29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176" fontId="10" fillId="24" borderId="10" xfId="0" applyNumberFormat="1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186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H1" sqref="H1"/>
    </sheetView>
  </sheetViews>
  <sheetFormatPr defaultColWidth="8.88671875" defaultRowHeight="13.5"/>
  <cols>
    <col min="1" max="7" width="1.33203125" style="4" customWidth="1"/>
    <col min="8" max="8" width="17.77734375" style="4" customWidth="1"/>
    <col min="9" max="9" width="11.4453125" style="4" customWidth="1"/>
    <col min="10" max="10" width="12.10546875" style="4" customWidth="1"/>
    <col min="11" max="14" width="14.6640625" style="4" customWidth="1"/>
    <col min="15" max="15" width="10.88671875" style="4" customWidth="1"/>
    <col min="16" max="16384" width="8.88671875" style="4" customWidth="1"/>
  </cols>
  <sheetData>
    <row r="1" ht="25.5" customHeight="1">
      <c r="A1" s="2" t="s">
        <v>7</v>
      </c>
    </row>
    <row r="2" ht="25.5" customHeight="1">
      <c r="A2" s="2"/>
    </row>
    <row r="3" spans="2:15" s="3" customFormat="1" ht="25.5" customHeight="1">
      <c r="B3" s="50" t="s">
        <v>63</v>
      </c>
      <c r="C3" s="50"/>
      <c r="D3" s="50"/>
      <c r="E3" s="50"/>
      <c r="F3" s="50"/>
      <c r="G3" s="50"/>
      <c r="H3" s="50"/>
      <c r="I3" s="50"/>
      <c r="J3" s="50"/>
      <c r="O3" s="20" t="s">
        <v>0</v>
      </c>
    </row>
    <row r="4" spans="1:15" ht="25.5" customHeight="1">
      <c r="A4" s="29" t="s">
        <v>3</v>
      </c>
      <c r="B4" s="29"/>
      <c r="C4" s="29"/>
      <c r="D4" s="29"/>
      <c r="E4" s="29"/>
      <c r="F4" s="29"/>
      <c r="G4" s="29"/>
      <c r="H4" s="29"/>
      <c r="I4" s="27" t="s">
        <v>4</v>
      </c>
      <c r="J4" s="27"/>
      <c r="K4" s="27" t="s">
        <v>16</v>
      </c>
      <c r="L4" s="27" t="s">
        <v>17</v>
      </c>
      <c r="M4" s="27" t="s">
        <v>18</v>
      </c>
      <c r="N4" s="27" t="s">
        <v>19</v>
      </c>
      <c r="O4" s="27" t="s">
        <v>2</v>
      </c>
    </row>
    <row r="5" spans="1:15" ht="25.5" customHeight="1">
      <c r="A5" s="27" t="s">
        <v>14</v>
      </c>
      <c r="B5" s="27"/>
      <c r="C5" s="27"/>
      <c r="D5" s="27"/>
      <c r="E5" s="27"/>
      <c r="F5" s="27"/>
      <c r="G5" s="27"/>
      <c r="H5" s="27"/>
      <c r="I5" s="5" t="s">
        <v>5</v>
      </c>
      <c r="J5" s="5" t="s">
        <v>15</v>
      </c>
      <c r="K5" s="27"/>
      <c r="L5" s="27"/>
      <c r="M5" s="27"/>
      <c r="N5" s="27"/>
      <c r="O5" s="27"/>
    </row>
    <row r="6" spans="1:15" s="11" customFormat="1" ht="25.5" customHeight="1">
      <c r="A6" s="41" t="s">
        <v>1</v>
      </c>
      <c r="B6" s="41"/>
      <c r="C6" s="41"/>
      <c r="D6" s="41"/>
      <c r="E6" s="41"/>
      <c r="F6" s="41"/>
      <c r="G6" s="41"/>
      <c r="H6" s="41"/>
      <c r="I6" s="12">
        <f aca="true" t="shared" si="0" ref="I6:N7">I7</f>
        <v>269307000</v>
      </c>
      <c r="J6" s="12">
        <f t="shared" si="0"/>
        <v>269307000</v>
      </c>
      <c r="K6" s="12">
        <f t="shared" si="0"/>
        <v>0</v>
      </c>
      <c r="L6" s="12">
        <f t="shared" si="0"/>
        <v>269307000</v>
      </c>
      <c r="M6" s="12">
        <f t="shared" si="0"/>
        <v>269308915</v>
      </c>
      <c r="N6" s="12">
        <f t="shared" si="0"/>
        <v>0</v>
      </c>
      <c r="O6" s="12"/>
    </row>
    <row r="7" spans="1:15" s="11" customFormat="1" ht="25.5" customHeight="1">
      <c r="A7" s="31" t="s">
        <v>8</v>
      </c>
      <c r="B7" s="32"/>
      <c r="C7" s="32"/>
      <c r="D7" s="32"/>
      <c r="E7" s="32"/>
      <c r="F7" s="32"/>
      <c r="G7" s="32"/>
      <c r="H7" s="32"/>
      <c r="I7" s="12">
        <f t="shared" si="0"/>
        <v>269307000</v>
      </c>
      <c r="J7" s="12">
        <f t="shared" si="0"/>
        <v>269307000</v>
      </c>
      <c r="K7" s="12">
        <f t="shared" si="0"/>
        <v>0</v>
      </c>
      <c r="L7" s="12">
        <f t="shared" si="0"/>
        <v>269307000</v>
      </c>
      <c r="M7" s="12">
        <f t="shared" si="0"/>
        <v>269308915</v>
      </c>
      <c r="N7" s="12">
        <f t="shared" si="0"/>
        <v>0</v>
      </c>
      <c r="O7" s="12"/>
    </row>
    <row r="8" spans="1:15" s="11" customFormat="1" ht="25.5" customHeight="1">
      <c r="A8" s="35"/>
      <c r="B8" s="31" t="s">
        <v>9</v>
      </c>
      <c r="C8" s="31"/>
      <c r="D8" s="32"/>
      <c r="E8" s="32"/>
      <c r="F8" s="32"/>
      <c r="G8" s="32"/>
      <c r="H8" s="32"/>
      <c r="I8" s="12">
        <f aca="true" t="shared" si="1" ref="I8:N8">I9+I14</f>
        <v>269307000</v>
      </c>
      <c r="J8" s="12">
        <f t="shared" si="1"/>
        <v>269307000</v>
      </c>
      <c r="K8" s="12">
        <f t="shared" si="1"/>
        <v>0</v>
      </c>
      <c r="L8" s="12">
        <f t="shared" si="1"/>
        <v>269307000</v>
      </c>
      <c r="M8" s="12">
        <f t="shared" si="1"/>
        <v>269308915</v>
      </c>
      <c r="N8" s="12">
        <f t="shared" si="1"/>
        <v>0</v>
      </c>
      <c r="O8" s="12"/>
    </row>
    <row r="9" spans="1:15" s="11" customFormat="1" ht="25.5" customHeight="1">
      <c r="A9" s="36"/>
      <c r="B9" s="35"/>
      <c r="C9" s="35"/>
      <c r="D9" s="31" t="s">
        <v>10</v>
      </c>
      <c r="E9" s="32"/>
      <c r="F9" s="32"/>
      <c r="G9" s="32"/>
      <c r="H9" s="32"/>
      <c r="I9" s="12">
        <f aca="true" t="shared" si="2" ref="I9:N12">I10</f>
        <v>7316000</v>
      </c>
      <c r="J9" s="12">
        <f t="shared" si="2"/>
        <v>7316000</v>
      </c>
      <c r="K9" s="12">
        <f t="shared" si="2"/>
        <v>0</v>
      </c>
      <c r="L9" s="12">
        <f t="shared" si="2"/>
        <v>7316000</v>
      </c>
      <c r="M9" s="12">
        <f t="shared" si="2"/>
        <v>6652000</v>
      </c>
      <c r="N9" s="12">
        <f t="shared" si="2"/>
        <v>0</v>
      </c>
      <c r="O9" s="12"/>
    </row>
    <row r="10" spans="1:15" s="11" customFormat="1" ht="25.5" customHeight="1">
      <c r="A10" s="36"/>
      <c r="B10" s="36"/>
      <c r="C10" s="36"/>
      <c r="D10" s="35"/>
      <c r="E10" s="31" t="s">
        <v>11</v>
      </c>
      <c r="F10" s="32"/>
      <c r="G10" s="32"/>
      <c r="H10" s="32"/>
      <c r="I10" s="12">
        <f t="shared" si="2"/>
        <v>7316000</v>
      </c>
      <c r="J10" s="12">
        <f t="shared" si="2"/>
        <v>7316000</v>
      </c>
      <c r="K10" s="12">
        <f t="shared" si="2"/>
        <v>0</v>
      </c>
      <c r="L10" s="12">
        <f t="shared" si="2"/>
        <v>7316000</v>
      </c>
      <c r="M10" s="12">
        <f t="shared" si="2"/>
        <v>6652000</v>
      </c>
      <c r="N10" s="12">
        <f t="shared" si="2"/>
        <v>0</v>
      </c>
      <c r="O10" s="12"/>
    </row>
    <row r="11" spans="1:15" s="11" customFormat="1" ht="25.5" customHeight="1">
      <c r="A11" s="36"/>
      <c r="B11" s="36"/>
      <c r="C11" s="36"/>
      <c r="D11" s="36"/>
      <c r="E11" s="35"/>
      <c r="F11" s="31" t="s">
        <v>12</v>
      </c>
      <c r="G11" s="31"/>
      <c r="H11" s="32"/>
      <c r="I11" s="12">
        <f t="shared" si="2"/>
        <v>7316000</v>
      </c>
      <c r="J11" s="12">
        <f t="shared" si="2"/>
        <v>7316000</v>
      </c>
      <c r="K11" s="12">
        <f t="shared" si="2"/>
        <v>0</v>
      </c>
      <c r="L11" s="12">
        <f t="shared" si="2"/>
        <v>7316000</v>
      </c>
      <c r="M11" s="12">
        <f t="shared" si="2"/>
        <v>6652000</v>
      </c>
      <c r="N11" s="12">
        <f t="shared" si="2"/>
        <v>0</v>
      </c>
      <c r="O11" s="12"/>
    </row>
    <row r="12" spans="1:15" s="11" customFormat="1" ht="25.5" customHeight="1">
      <c r="A12" s="36"/>
      <c r="B12" s="36"/>
      <c r="C12" s="36"/>
      <c r="D12" s="36"/>
      <c r="E12" s="36"/>
      <c r="F12" s="31"/>
      <c r="G12" s="31" t="s">
        <v>22</v>
      </c>
      <c r="H12" s="34"/>
      <c r="I12" s="12">
        <f t="shared" si="2"/>
        <v>7316000</v>
      </c>
      <c r="J12" s="12">
        <f t="shared" si="2"/>
        <v>7316000</v>
      </c>
      <c r="K12" s="12">
        <f t="shared" si="2"/>
        <v>0</v>
      </c>
      <c r="L12" s="12">
        <f t="shared" si="2"/>
        <v>7316000</v>
      </c>
      <c r="M12" s="12">
        <f t="shared" si="2"/>
        <v>6652000</v>
      </c>
      <c r="N12" s="12">
        <f>N13</f>
        <v>0</v>
      </c>
      <c r="O12" s="12"/>
    </row>
    <row r="13" spans="1:15" s="11" customFormat="1" ht="25.5" customHeight="1">
      <c r="A13" s="36"/>
      <c r="B13" s="36"/>
      <c r="C13" s="36"/>
      <c r="D13" s="37"/>
      <c r="E13" s="37"/>
      <c r="F13" s="43"/>
      <c r="G13" s="17"/>
      <c r="H13" s="14" t="s">
        <v>23</v>
      </c>
      <c r="I13" s="12">
        <v>7316000</v>
      </c>
      <c r="J13" s="12">
        <v>7316000</v>
      </c>
      <c r="K13" s="12">
        <v>0</v>
      </c>
      <c r="L13" s="12">
        <f>J13+K13</f>
        <v>7316000</v>
      </c>
      <c r="M13" s="12">
        <v>6652000</v>
      </c>
      <c r="N13" s="12">
        <v>0</v>
      </c>
      <c r="O13" s="12"/>
    </row>
    <row r="14" spans="1:15" s="11" customFormat="1" ht="25.5" customHeight="1">
      <c r="A14" s="36"/>
      <c r="B14" s="36"/>
      <c r="C14" s="36"/>
      <c r="D14" s="32" t="s">
        <v>13</v>
      </c>
      <c r="E14" s="33"/>
      <c r="F14" s="33"/>
      <c r="G14" s="33"/>
      <c r="H14" s="33"/>
      <c r="I14" s="12">
        <f aca="true" t="shared" si="3" ref="I14:N17">I15</f>
        <v>261991000</v>
      </c>
      <c r="J14" s="12">
        <f t="shared" si="3"/>
        <v>261991000</v>
      </c>
      <c r="K14" s="12">
        <f t="shared" si="3"/>
        <v>0</v>
      </c>
      <c r="L14" s="12">
        <f t="shared" si="3"/>
        <v>261991000</v>
      </c>
      <c r="M14" s="12">
        <f t="shared" si="3"/>
        <v>262656915</v>
      </c>
      <c r="N14" s="12">
        <f t="shared" si="3"/>
        <v>0</v>
      </c>
      <c r="O14" s="12"/>
    </row>
    <row r="15" spans="1:15" s="11" customFormat="1" ht="25.5" customHeight="1">
      <c r="A15" s="36"/>
      <c r="B15" s="36"/>
      <c r="C15" s="36"/>
      <c r="D15" s="35"/>
      <c r="E15" s="32" t="s">
        <v>24</v>
      </c>
      <c r="F15" s="33"/>
      <c r="G15" s="33"/>
      <c r="H15" s="33"/>
      <c r="I15" s="12">
        <f t="shared" si="3"/>
        <v>261991000</v>
      </c>
      <c r="J15" s="12">
        <f t="shared" si="3"/>
        <v>261991000</v>
      </c>
      <c r="K15" s="12">
        <f t="shared" si="3"/>
        <v>0</v>
      </c>
      <c r="L15" s="12">
        <f t="shared" si="3"/>
        <v>261991000</v>
      </c>
      <c r="M15" s="12">
        <f t="shared" si="3"/>
        <v>262656915</v>
      </c>
      <c r="N15" s="12">
        <f t="shared" si="3"/>
        <v>0</v>
      </c>
      <c r="O15" s="12"/>
    </row>
    <row r="16" spans="1:15" s="11" customFormat="1" ht="25.5" customHeight="1">
      <c r="A16" s="36"/>
      <c r="B16" s="36"/>
      <c r="C16" s="36"/>
      <c r="D16" s="36"/>
      <c r="E16" s="35"/>
      <c r="F16" s="34" t="s">
        <v>6</v>
      </c>
      <c r="G16" s="34"/>
      <c r="H16" s="34"/>
      <c r="I16" s="12">
        <f t="shared" si="3"/>
        <v>261991000</v>
      </c>
      <c r="J16" s="12">
        <f t="shared" si="3"/>
        <v>261991000</v>
      </c>
      <c r="K16" s="12">
        <f t="shared" si="3"/>
        <v>0</v>
      </c>
      <c r="L16" s="12">
        <f t="shared" si="3"/>
        <v>261991000</v>
      </c>
      <c r="M16" s="12">
        <f t="shared" si="3"/>
        <v>262656915</v>
      </c>
      <c r="N16" s="12">
        <f t="shared" si="3"/>
        <v>0</v>
      </c>
      <c r="O16" s="12"/>
    </row>
    <row r="17" spans="1:15" s="11" customFormat="1" ht="25.5" customHeight="1">
      <c r="A17" s="36"/>
      <c r="B17" s="36"/>
      <c r="C17" s="36"/>
      <c r="D17" s="36"/>
      <c r="E17" s="36"/>
      <c r="F17" s="38"/>
      <c r="G17" s="31" t="s">
        <v>25</v>
      </c>
      <c r="H17" s="31"/>
      <c r="I17" s="12">
        <f t="shared" si="3"/>
        <v>261991000</v>
      </c>
      <c r="J17" s="12">
        <f t="shared" si="3"/>
        <v>261991000</v>
      </c>
      <c r="K17" s="12">
        <f t="shared" si="3"/>
        <v>0</v>
      </c>
      <c r="L17" s="12">
        <f t="shared" si="3"/>
        <v>261991000</v>
      </c>
      <c r="M17" s="12">
        <f t="shared" si="3"/>
        <v>262656915</v>
      </c>
      <c r="N17" s="12">
        <f t="shared" si="3"/>
        <v>0</v>
      </c>
      <c r="O17" s="12"/>
    </row>
    <row r="18" spans="1:15" s="11" customFormat="1" ht="25.5" customHeight="1">
      <c r="A18" s="37"/>
      <c r="B18" s="37"/>
      <c r="C18" s="37"/>
      <c r="D18" s="37"/>
      <c r="E18" s="37"/>
      <c r="F18" s="39"/>
      <c r="G18" s="14"/>
      <c r="H18" s="14" t="s">
        <v>26</v>
      </c>
      <c r="I18" s="12">
        <v>261991000</v>
      </c>
      <c r="J18" s="12">
        <v>261991000</v>
      </c>
      <c r="K18" s="12">
        <v>0</v>
      </c>
      <c r="L18" s="12">
        <f>J18+K18</f>
        <v>261991000</v>
      </c>
      <c r="M18" s="12">
        <v>262656915</v>
      </c>
      <c r="N18" s="12">
        <v>0</v>
      </c>
      <c r="O18" s="12"/>
    </row>
    <row r="19" spans="1:15" s="11" customFormat="1" ht="25.5" customHeight="1">
      <c r="A19" s="7"/>
      <c r="B19" s="8"/>
      <c r="C19" s="8"/>
      <c r="D19" s="8"/>
      <c r="E19" s="8"/>
      <c r="F19" s="9"/>
      <c r="G19" s="9"/>
      <c r="H19" s="9"/>
      <c r="I19" s="10"/>
      <c r="J19" s="10"/>
      <c r="K19" s="10"/>
      <c r="L19" s="10"/>
      <c r="M19" s="10"/>
      <c r="N19" s="10"/>
      <c r="O19" s="10"/>
    </row>
    <row r="20" spans="1:15" s="11" customFormat="1" ht="25.5" customHeight="1">
      <c r="A20" s="3"/>
      <c r="B20" s="50" t="s">
        <v>64</v>
      </c>
      <c r="C20" s="50"/>
      <c r="D20" s="50"/>
      <c r="E20" s="50"/>
      <c r="F20" s="50"/>
      <c r="G20" s="50"/>
      <c r="H20" s="50"/>
      <c r="I20" s="50"/>
      <c r="J20" s="50"/>
      <c r="K20" s="3"/>
      <c r="L20" s="3"/>
      <c r="M20" s="3"/>
      <c r="N20" s="3"/>
      <c r="O20" s="20" t="s">
        <v>0</v>
      </c>
    </row>
    <row r="21" spans="1:15" s="11" customFormat="1" ht="25.5" customHeight="1">
      <c r="A21" s="29" t="s">
        <v>3</v>
      </c>
      <c r="B21" s="29"/>
      <c r="C21" s="29"/>
      <c r="D21" s="29"/>
      <c r="E21" s="29"/>
      <c r="F21" s="29"/>
      <c r="G21" s="29"/>
      <c r="H21" s="29"/>
      <c r="I21" s="27" t="s">
        <v>4</v>
      </c>
      <c r="J21" s="27"/>
      <c r="K21" s="27" t="s">
        <v>16</v>
      </c>
      <c r="L21" s="27" t="s">
        <v>17</v>
      </c>
      <c r="M21" s="27" t="s">
        <v>18</v>
      </c>
      <c r="N21" s="27" t="s">
        <v>19</v>
      </c>
      <c r="O21" s="27" t="s">
        <v>2</v>
      </c>
    </row>
    <row r="22" spans="1:15" s="11" customFormat="1" ht="25.5" customHeight="1">
      <c r="A22" s="27" t="s">
        <v>14</v>
      </c>
      <c r="B22" s="27"/>
      <c r="C22" s="27"/>
      <c r="D22" s="27"/>
      <c r="E22" s="27"/>
      <c r="F22" s="27"/>
      <c r="G22" s="27"/>
      <c r="H22" s="27"/>
      <c r="I22" s="5" t="s">
        <v>5</v>
      </c>
      <c r="J22" s="5" t="s">
        <v>15</v>
      </c>
      <c r="K22" s="27"/>
      <c r="L22" s="27"/>
      <c r="M22" s="27"/>
      <c r="N22" s="27"/>
      <c r="O22" s="27"/>
    </row>
    <row r="23" spans="1:15" s="11" customFormat="1" ht="25.5" customHeight="1">
      <c r="A23" s="41" t="s">
        <v>1</v>
      </c>
      <c r="B23" s="41"/>
      <c r="C23" s="41"/>
      <c r="D23" s="41"/>
      <c r="E23" s="41"/>
      <c r="F23" s="41"/>
      <c r="G23" s="41"/>
      <c r="H23" s="41"/>
      <c r="I23" s="12">
        <f aca="true" t="shared" si="4" ref="I23:N27">I24</f>
        <v>91849000</v>
      </c>
      <c r="J23" s="12">
        <f t="shared" si="4"/>
        <v>91849000</v>
      </c>
      <c r="K23" s="12">
        <f t="shared" si="4"/>
        <v>0</v>
      </c>
      <c r="L23" s="12">
        <f t="shared" si="4"/>
        <v>91849000</v>
      </c>
      <c r="M23" s="12">
        <f t="shared" si="4"/>
        <v>133082898</v>
      </c>
      <c r="N23" s="12">
        <f t="shared" si="4"/>
        <v>0</v>
      </c>
      <c r="O23" s="21"/>
    </row>
    <row r="24" spans="1:15" s="11" customFormat="1" ht="32.25" customHeight="1">
      <c r="A24" s="33"/>
      <c r="B24" s="33"/>
      <c r="C24" s="51"/>
      <c r="D24" s="32" t="s">
        <v>13</v>
      </c>
      <c r="E24" s="33"/>
      <c r="F24" s="33"/>
      <c r="G24" s="33"/>
      <c r="H24" s="33"/>
      <c r="I24" s="12">
        <f t="shared" si="4"/>
        <v>91849000</v>
      </c>
      <c r="J24" s="12">
        <f t="shared" si="4"/>
        <v>91849000</v>
      </c>
      <c r="K24" s="12">
        <f t="shared" si="4"/>
        <v>0</v>
      </c>
      <c r="L24" s="12">
        <f t="shared" si="4"/>
        <v>91849000</v>
      </c>
      <c r="M24" s="12">
        <f t="shared" si="4"/>
        <v>133082898</v>
      </c>
      <c r="N24" s="12">
        <f t="shared" si="4"/>
        <v>0</v>
      </c>
      <c r="O24" s="21"/>
    </row>
    <row r="25" spans="1:15" s="11" customFormat="1" ht="32.25" customHeight="1">
      <c r="A25" s="33"/>
      <c r="B25" s="33"/>
      <c r="C25" s="52"/>
      <c r="D25" s="35"/>
      <c r="E25" s="32" t="s">
        <v>27</v>
      </c>
      <c r="F25" s="33"/>
      <c r="G25" s="33"/>
      <c r="H25" s="33"/>
      <c r="I25" s="12">
        <f t="shared" si="4"/>
        <v>91849000</v>
      </c>
      <c r="J25" s="12">
        <f t="shared" si="4"/>
        <v>91849000</v>
      </c>
      <c r="K25" s="12">
        <f t="shared" si="4"/>
        <v>0</v>
      </c>
      <c r="L25" s="12">
        <f t="shared" si="4"/>
        <v>91849000</v>
      </c>
      <c r="M25" s="12">
        <f t="shared" si="4"/>
        <v>133082898</v>
      </c>
      <c r="N25" s="12">
        <f t="shared" si="4"/>
        <v>0</v>
      </c>
      <c r="O25" s="21"/>
    </row>
    <row r="26" spans="1:15" s="11" customFormat="1" ht="32.25" customHeight="1">
      <c r="A26" s="33"/>
      <c r="B26" s="33"/>
      <c r="C26" s="52"/>
      <c r="D26" s="36"/>
      <c r="E26" s="35"/>
      <c r="F26" s="34" t="s">
        <v>6</v>
      </c>
      <c r="G26" s="34"/>
      <c r="H26" s="34"/>
      <c r="I26" s="12">
        <f t="shared" si="4"/>
        <v>91849000</v>
      </c>
      <c r="J26" s="12">
        <f t="shared" si="4"/>
        <v>91849000</v>
      </c>
      <c r="K26" s="12">
        <f t="shared" si="4"/>
        <v>0</v>
      </c>
      <c r="L26" s="12">
        <f t="shared" si="4"/>
        <v>91849000</v>
      </c>
      <c r="M26" s="12">
        <f t="shared" si="4"/>
        <v>133082898</v>
      </c>
      <c r="N26" s="12">
        <f t="shared" si="4"/>
        <v>0</v>
      </c>
      <c r="O26" s="21"/>
    </row>
    <row r="27" spans="1:15" s="11" customFormat="1" ht="32.25" customHeight="1">
      <c r="A27" s="33"/>
      <c r="B27" s="33"/>
      <c r="C27" s="52"/>
      <c r="D27" s="36"/>
      <c r="E27" s="36"/>
      <c r="F27" s="38"/>
      <c r="G27" s="31" t="s">
        <v>25</v>
      </c>
      <c r="H27" s="31"/>
      <c r="I27" s="12">
        <f t="shared" si="4"/>
        <v>91849000</v>
      </c>
      <c r="J27" s="12">
        <f t="shared" si="4"/>
        <v>91849000</v>
      </c>
      <c r="K27" s="12">
        <f t="shared" si="4"/>
        <v>0</v>
      </c>
      <c r="L27" s="12">
        <f t="shared" si="4"/>
        <v>91849000</v>
      </c>
      <c r="M27" s="12">
        <f t="shared" si="4"/>
        <v>133082898</v>
      </c>
      <c r="N27" s="12">
        <f t="shared" si="4"/>
        <v>0</v>
      </c>
      <c r="O27" s="21"/>
    </row>
    <row r="28" spans="1:15" s="11" customFormat="1" ht="32.25" customHeight="1">
      <c r="A28" s="33"/>
      <c r="B28" s="33"/>
      <c r="C28" s="53"/>
      <c r="D28" s="37"/>
      <c r="E28" s="37"/>
      <c r="F28" s="39"/>
      <c r="G28" s="14"/>
      <c r="H28" s="14" t="s">
        <v>26</v>
      </c>
      <c r="I28" s="12">
        <v>91849000</v>
      </c>
      <c r="J28" s="12">
        <v>91849000</v>
      </c>
      <c r="K28" s="12">
        <v>0</v>
      </c>
      <c r="L28" s="12">
        <f>J28+K28</f>
        <v>91849000</v>
      </c>
      <c r="M28" s="12">
        <v>133082898</v>
      </c>
      <c r="N28" s="12">
        <v>0</v>
      </c>
      <c r="O28" s="21"/>
    </row>
    <row r="29" ht="233.25" customHeight="1"/>
    <row r="30" spans="1:15" ht="25.5" customHeight="1">
      <c r="A30" s="13"/>
      <c r="B30" s="42" t="s">
        <v>20</v>
      </c>
      <c r="C30" s="42"/>
      <c r="D30" s="42"/>
      <c r="E30" s="42"/>
      <c r="F30" s="42"/>
      <c r="G30" s="42"/>
      <c r="H30" s="42"/>
      <c r="I30" s="42"/>
      <c r="J30" s="42"/>
      <c r="K30" s="13"/>
      <c r="L30" s="13"/>
      <c r="M30" s="13"/>
      <c r="N30" s="13"/>
      <c r="O30" s="19" t="s">
        <v>0</v>
      </c>
    </row>
    <row r="31" spans="1:15" ht="25.5" customHeight="1">
      <c r="A31" s="29" t="s">
        <v>3</v>
      </c>
      <c r="B31" s="29"/>
      <c r="C31" s="29"/>
      <c r="D31" s="29"/>
      <c r="E31" s="29"/>
      <c r="F31" s="29"/>
      <c r="G31" s="29"/>
      <c r="H31" s="29"/>
      <c r="I31" s="27" t="s">
        <v>4</v>
      </c>
      <c r="J31" s="27"/>
      <c r="K31" s="27" t="s">
        <v>28</v>
      </c>
      <c r="L31" s="27" t="s">
        <v>30</v>
      </c>
      <c r="M31" s="27" t="s">
        <v>31</v>
      </c>
      <c r="N31" s="27" t="s">
        <v>32</v>
      </c>
      <c r="O31" s="27" t="s">
        <v>47</v>
      </c>
    </row>
    <row r="32" spans="1:15" ht="25.5" customHeight="1">
      <c r="A32" s="27" t="s">
        <v>33</v>
      </c>
      <c r="B32" s="27"/>
      <c r="C32" s="27"/>
      <c r="D32" s="27"/>
      <c r="E32" s="27"/>
      <c r="F32" s="27"/>
      <c r="G32" s="27"/>
      <c r="H32" s="27"/>
      <c r="I32" s="5" t="s">
        <v>5</v>
      </c>
      <c r="J32" s="5" t="s">
        <v>29</v>
      </c>
      <c r="K32" s="27"/>
      <c r="L32" s="27"/>
      <c r="M32" s="27"/>
      <c r="N32" s="27"/>
      <c r="O32" s="27"/>
    </row>
    <row r="33" spans="1:15" ht="25.5" customHeight="1">
      <c r="A33" s="41" t="s">
        <v>1</v>
      </c>
      <c r="B33" s="41"/>
      <c r="C33" s="41"/>
      <c r="D33" s="41"/>
      <c r="E33" s="41"/>
      <c r="F33" s="41"/>
      <c r="G33" s="41"/>
      <c r="H33" s="41"/>
      <c r="I33" s="6">
        <f>I34</f>
        <v>480933000</v>
      </c>
      <c r="J33" s="6">
        <f aca="true" t="shared" si="5" ref="J33:N35">J34</f>
        <v>483933000</v>
      </c>
      <c r="K33" s="6">
        <f t="shared" si="5"/>
        <v>0</v>
      </c>
      <c r="L33" s="23">
        <f t="shared" si="5"/>
        <v>483933000</v>
      </c>
      <c r="M33" s="6">
        <f t="shared" si="5"/>
        <v>426267027</v>
      </c>
      <c r="N33" s="6">
        <f t="shared" si="5"/>
        <v>0</v>
      </c>
      <c r="O33" s="6"/>
    </row>
    <row r="34" spans="1:15" ht="25.5" customHeight="1">
      <c r="A34" s="31" t="s">
        <v>34</v>
      </c>
      <c r="B34" s="32"/>
      <c r="C34" s="32"/>
      <c r="D34" s="32"/>
      <c r="E34" s="32"/>
      <c r="F34" s="32"/>
      <c r="G34" s="32"/>
      <c r="H34" s="32"/>
      <c r="I34" s="6">
        <f>I35</f>
        <v>480933000</v>
      </c>
      <c r="J34" s="6">
        <f t="shared" si="5"/>
        <v>483933000</v>
      </c>
      <c r="K34" s="6">
        <f t="shared" si="5"/>
        <v>0</v>
      </c>
      <c r="L34" s="6">
        <f t="shared" si="5"/>
        <v>483933000</v>
      </c>
      <c r="M34" s="6">
        <f t="shared" si="5"/>
        <v>426267027</v>
      </c>
      <c r="N34" s="6">
        <f t="shared" si="5"/>
        <v>0</v>
      </c>
      <c r="O34" s="6"/>
    </row>
    <row r="35" spans="1:15" ht="25.5" customHeight="1">
      <c r="A35" s="35"/>
      <c r="B35" s="31" t="s">
        <v>35</v>
      </c>
      <c r="C35" s="31"/>
      <c r="D35" s="32"/>
      <c r="E35" s="32"/>
      <c r="F35" s="32"/>
      <c r="G35" s="32"/>
      <c r="H35" s="32"/>
      <c r="I35" s="6">
        <f>I36</f>
        <v>480933000</v>
      </c>
      <c r="J35" s="6">
        <f t="shared" si="5"/>
        <v>483933000</v>
      </c>
      <c r="K35" s="6">
        <f t="shared" si="5"/>
        <v>0</v>
      </c>
      <c r="L35" s="6">
        <f t="shared" si="5"/>
        <v>483933000</v>
      </c>
      <c r="M35" s="6">
        <f t="shared" si="5"/>
        <v>426267027</v>
      </c>
      <c r="N35" s="6">
        <f t="shared" si="5"/>
        <v>0</v>
      </c>
      <c r="O35" s="6"/>
    </row>
    <row r="36" spans="1:15" ht="25.5" customHeight="1">
      <c r="A36" s="36"/>
      <c r="B36" s="35"/>
      <c r="C36" s="35"/>
      <c r="D36" s="31" t="s">
        <v>62</v>
      </c>
      <c r="E36" s="32"/>
      <c r="F36" s="32"/>
      <c r="G36" s="32"/>
      <c r="H36" s="32"/>
      <c r="I36" s="6">
        <f aca="true" t="shared" si="6" ref="I36:N36">I37+I56</f>
        <v>480933000</v>
      </c>
      <c r="J36" s="6">
        <f t="shared" si="6"/>
        <v>483933000</v>
      </c>
      <c r="K36" s="6">
        <f t="shared" si="6"/>
        <v>0</v>
      </c>
      <c r="L36" s="6">
        <f t="shared" si="6"/>
        <v>483933000</v>
      </c>
      <c r="M36" s="15">
        <f t="shared" si="6"/>
        <v>426267027</v>
      </c>
      <c r="N36" s="6">
        <f t="shared" si="6"/>
        <v>0</v>
      </c>
      <c r="O36" s="6"/>
    </row>
    <row r="37" spans="1:15" ht="25.5" customHeight="1">
      <c r="A37" s="36"/>
      <c r="B37" s="36"/>
      <c r="C37" s="36"/>
      <c r="D37" s="38"/>
      <c r="E37" s="31" t="s">
        <v>65</v>
      </c>
      <c r="F37" s="31"/>
      <c r="G37" s="31"/>
      <c r="H37" s="31"/>
      <c r="I37" s="6">
        <f aca="true" t="shared" si="7" ref="I37:N37">I38</f>
        <v>191860000</v>
      </c>
      <c r="J37" s="6">
        <f t="shared" si="7"/>
        <v>194860000</v>
      </c>
      <c r="K37" s="6">
        <f t="shared" si="7"/>
        <v>0</v>
      </c>
      <c r="L37" s="6">
        <f t="shared" si="7"/>
        <v>194860000</v>
      </c>
      <c r="M37" s="15">
        <f t="shared" si="7"/>
        <v>143439660</v>
      </c>
      <c r="N37" s="6">
        <f t="shared" si="7"/>
        <v>0</v>
      </c>
      <c r="O37" s="6"/>
    </row>
    <row r="38" spans="1:15" ht="25.5" customHeight="1">
      <c r="A38" s="36"/>
      <c r="B38" s="36"/>
      <c r="C38" s="36"/>
      <c r="D38" s="47"/>
      <c r="E38" s="48" t="s">
        <v>66</v>
      </c>
      <c r="F38" s="49"/>
      <c r="G38" s="49"/>
      <c r="H38" s="49"/>
      <c r="I38" s="6">
        <f aca="true" t="shared" si="8" ref="I38:N38">I39+I46</f>
        <v>191860000</v>
      </c>
      <c r="J38" s="6">
        <f t="shared" si="8"/>
        <v>194860000</v>
      </c>
      <c r="K38" s="6">
        <f t="shared" si="8"/>
        <v>0</v>
      </c>
      <c r="L38" s="6">
        <f t="shared" si="8"/>
        <v>194860000</v>
      </c>
      <c r="M38" s="15">
        <f t="shared" si="8"/>
        <v>143439660</v>
      </c>
      <c r="N38" s="6">
        <f t="shared" si="8"/>
        <v>0</v>
      </c>
      <c r="O38" s="6"/>
    </row>
    <row r="39" spans="1:15" ht="25.5" customHeight="1">
      <c r="A39" s="36"/>
      <c r="B39" s="36"/>
      <c r="C39" s="36"/>
      <c r="D39" s="47"/>
      <c r="E39" s="35"/>
      <c r="F39" s="31" t="s">
        <v>67</v>
      </c>
      <c r="G39" s="31"/>
      <c r="H39" s="32"/>
      <c r="I39" s="6">
        <f>I40+I42+I44</f>
        <v>102860000</v>
      </c>
      <c r="J39" s="6">
        <f>J40+J42+J44</f>
        <v>102860000</v>
      </c>
      <c r="K39" s="6">
        <f>K40+K42</f>
        <v>0</v>
      </c>
      <c r="L39" s="6">
        <f>L40+L42+L45</f>
        <v>102860000</v>
      </c>
      <c r="M39" s="15">
        <f>M40+M42+M44</f>
        <v>78694000</v>
      </c>
      <c r="N39" s="6">
        <f>N40+N42</f>
        <v>0</v>
      </c>
      <c r="O39" s="6"/>
    </row>
    <row r="40" spans="1:15" ht="25.5" customHeight="1">
      <c r="A40" s="36"/>
      <c r="B40" s="36"/>
      <c r="C40" s="36"/>
      <c r="D40" s="47"/>
      <c r="E40" s="36"/>
      <c r="F40" s="38"/>
      <c r="G40" s="31" t="s">
        <v>68</v>
      </c>
      <c r="H40" s="34"/>
      <c r="I40" s="6">
        <f aca="true" t="shared" si="9" ref="I40:N40">I41</f>
        <v>56860000</v>
      </c>
      <c r="J40" s="6">
        <f t="shared" si="9"/>
        <v>56860000</v>
      </c>
      <c r="K40" s="6">
        <f t="shared" si="9"/>
        <v>0</v>
      </c>
      <c r="L40" s="6">
        <f t="shared" si="9"/>
        <v>56860000</v>
      </c>
      <c r="M40" s="15">
        <f t="shared" si="9"/>
        <v>41534000</v>
      </c>
      <c r="N40" s="6">
        <f t="shared" si="9"/>
        <v>0</v>
      </c>
      <c r="O40" s="6"/>
    </row>
    <row r="41" spans="1:15" ht="25.5" customHeight="1">
      <c r="A41" s="36"/>
      <c r="B41" s="36"/>
      <c r="C41" s="36"/>
      <c r="D41" s="47"/>
      <c r="E41" s="36"/>
      <c r="F41" s="47"/>
      <c r="G41" s="17"/>
      <c r="H41" s="14" t="s">
        <v>48</v>
      </c>
      <c r="I41" s="6">
        <v>56860000</v>
      </c>
      <c r="J41" s="6">
        <v>56860000</v>
      </c>
      <c r="K41" s="6">
        <v>0</v>
      </c>
      <c r="L41" s="6">
        <f>J41+K41</f>
        <v>56860000</v>
      </c>
      <c r="M41" s="15">
        <v>41534000</v>
      </c>
      <c r="N41" s="6">
        <v>0</v>
      </c>
      <c r="O41" s="6"/>
    </row>
    <row r="42" spans="1:15" ht="25.5" customHeight="1">
      <c r="A42" s="36"/>
      <c r="B42" s="36"/>
      <c r="C42" s="36"/>
      <c r="D42" s="47"/>
      <c r="E42" s="36"/>
      <c r="F42" s="47"/>
      <c r="G42" s="31" t="s">
        <v>69</v>
      </c>
      <c r="H42" s="31"/>
      <c r="I42" s="6">
        <v>42000000</v>
      </c>
      <c r="J42" s="6">
        <f>J43</f>
        <v>42000000</v>
      </c>
      <c r="K42" s="6">
        <f>K43</f>
        <v>0</v>
      </c>
      <c r="L42" s="6">
        <f>L43</f>
        <v>42000000</v>
      </c>
      <c r="M42" s="15">
        <f>M43</f>
        <v>33560000</v>
      </c>
      <c r="N42" s="6">
        <f>N43</f>
        <v>0</v>
      </c>
      <c r="O42" s="6"/>
    </row>
    <row r="43" spans="1:15" ht="25.5" customHeight="1">
      <c r="A43" s="36"/>
      <c r="B43" s="36"/>
      <c r="C43" s="36"/>
      <c r="D43" s="47"/>
      <c r="E43" s="36"/>
      <c r="F43" s="47"/>
      <c r="G43" s="14"/>
      <c r="H43" s="14" t="s">
        <v>49</v>
      </c>
      <c r="I43" s="6">
        <v>42000000</v>
      </c>
      <c r="J43" s="6">
        <v>42000000</v>
      </c>
      <c r="K43" s="6">
        <v>0</v>
      </c>
      <c r="L43" s="6">
        <f>J43+K43</f>
        <v>42000000</v>
      </c>
      <c r="M43" s="15">
        <v>33560000</v>
      </c>
      <c r="N43" s="6">
        <v>0</v>
      </c>
      <c r="O43" s="6"/>
    </row>
    <row r="44" spans="1:15" ht="25.5" customHeight="1">
      <c r="A44" s="36"/>
      <c r="B44" s="36"/>
      <c r="C44" s="36"/>
      <c r="D44" s="47"/>
      <c r="E44" s="36"/>
      <c r="F44" s="47"/>
      <c r="G44" s="31" t="s">
        <v>70</v>
      </c>
      <c r="H44" s="31"/>
      <c r="I44" s="6">
        <f>I45</f>
        <v>4000000</v>
      </c>
      <c r="J44" s="6">
        <f>J45</f>
        <v>4000000</v>
      </c>
      <c r="K44" s="6"/>
      <c r="L44" s="6">
        <f>L45</f>
        <v>4000000</v>
      </c>
      <c r="M44" s="15">
        <f>M45</f>
        <v>3600000</v>
      </c>
      <c r="N44" s="6">
        <v>0</v>
      </c>
      <c r="O44" s="6"/>
    </row>
    <row r="45" spans="1:15" ht="25.5" customHeight="1">
      <c r="A45" s="36"/>
      <c r="B45" s="36"/>
      <c r="C45" s="36"/>
      <c r="D45" s="47"/>
      <c r="E45" s="36"/>
      <c r="F45" s="39"/>
      <c r="G45" s="14"/>
      <c r="H45" s="14" t="s">
        <v>71</v>
      </c>
      <c r="I45" s="6">
        <v>4000000</v>
      </c>
      <c r="J45" s="6">
        <v>4000000</v>
      </c>
      <c r="K45" s="6"/>
      <c r="L45" s="6">
        <v>4000000</v>
      </c>
      <c r="M45" s="15">
        <v>3600000</v>
      </c>
      <c r="N45" s="6">
        <v>0</v>
      </c>
      <c r="O45" s="6"/>
    </row>
    <row r="46" spans="1:15" ht="25.5" customHeight="1">
      <c r="A46" s="36"/>
      <c r="B46" s="36"/>
      <c r="C46" s="36"/>
      <c r="D46" s="47"/>
      <c r="E46" s="36"/>
      <c r="F46" s="31" t="s">
        <v>36</v>
      </c>
      <c r="G46" s="43"/>
      <c r="H46" s="43"/>
      <c r="I46" s="6">
        <f aca="true" t="shared" si="10" ref="I46:N46">I47+I51+I54</f>
        <v>89000000</v>
      </c>
      <c r="J46" s="6">
        <f t="shared" si="10"/>
        <v>92000000</v>
      </c>
      <c r="K46" s="6">
        <f t="shared" si="10"/>
        <v>0</v>
      </c>
      <c r="L46" s="6">
        <f t="shared" si="10"/>
        <v>92000000</v>
      </c>
      <c r="M46" s="15">
        <f t="shared" si="10"/>
        <v>64745660</v>
      </c>
      <c r="N46" s="6">
        <f t="shared" si="10"/>
        <v>0</v>
      </c>
      <c r="O46" s="6"/>
    </row>
    <row r="47" spans="1:15" ht="25.5" customHeight="1">
      <c r="A47" s="36"/>
      <c r="B47" s="36"/>
      <c r="C47" s="36"/>
      <c r="D47" s="47"/>
      <c r="E47" s="36"/>
      <c r="F47" s="25"/>
      <c r="G47" s="31" t="s">
        <v>68</v>
      </c>
      <c r="H47" s="34"/>
      <c r="I47" s="6">
        <f aca="true" t="shared" si="11" ref="I47:N47">I48</f>
        <v>27000000</v>
      </c>
      <c r="J47" s="6">
        <f t="shared" si="11"/>
        <v>30000000</v>
      </c>
      <c r="K47" s="6">
        <f t="shared" si="11"/>
        <v>0</v>
      </c>
      <c r="L47" s="6">
        <f t="shared" si="11"/>
        <v>30000000</v>
      </c>
      <c r="M47" s="15">
        <f t="shared" si="11"/>
        <v>27886660</v>
      </c>
      <c r="N47" s="6">
        <f t="shared" si="11"/>
        <v>0</v>
      </c>
      <c r="O47" s="6"/>
    </row>
    <row r="48" spans="1:15" ht="25.5" customHeight="1">
      <c r="A48" s="37"/>
      <c r="B48" s="37"/>
      <c r="C48" s="37"/>
      <c r="D48" s="39"/>
      <c r="E48" s="37"/>
      <c r="F48" s="26"/>
      <c r="G48" s="14"/>
      <c r="H48" s="14" t="s">
        <v>48</v>
      </c>
      <c r="I48" s="6">
        <v>27000000</v>
      </c>
      <c r="J48" s="6">
        <v>30000000</v>
      </c>
      <c r="K48" s="6">
        <v>0</v>
      </c>
      <c r="L48" s="6">
        <f>J48+K48</f>
        <v>30000000</v>
      </c>
      <c r="M48" s="15">
        <v>27886660</v>
      </c>
      <c r="N48" s="6">
        <v>0</v>
      </c>
      <c r="O48" s="6"/>
    </row>
    <row r="49" spans="1:15" ht="25.5" customHeight="1">
      <c r="A49" s="29" t="s">
        <v>3</v>
      </c>
      <c r="B49" s="29"/>
      <c r="C49" s="29"/>
      <c r="D49" s="29"/>
      <c r="E49" s="29"/>
      <c r="F49" s="29"/>
      <c r="G49" s="29"/>
      <c r="H49" s="29"/>
      <c r="I49" s="27" t="s">
        <v>4</v>
      </c>
      <c r="J49" s="27"/>
      <c r="K49" s="27" t="s">
        <v>28</v>
      </c>
      <c r="L49" s="27" t="s">
        <v>30</v>
      </c>
      <c r="M49" s="27" t="s">
        <v>31</v>
      </c>
      <c r="N49" s="27" t="s">
        <v>32</v>
      </c>
      <c r="O49" s="27" t="s">
        <v>47</v>
      </c>
    </row>
    <row r="50" spans="1:15" ht="25.5" customHeight="1">
      <c r="A50" s="27" t="s">
        <v>33</v>
      </c>
      <c r="B50" s="27"/>
      <c r="C50" s="27"/>
      <c r="D50" s="27"/>
      <c r="E50" s="27"/>
      <c r="F50" s="27"/>
      <c r="G50" s="27"/>
      <c r="H50" s="27"/>
      <c r="I50" s="5" t="s">
        <v>5</v>
      </c>
      <c r="J50" s="5" t="s">
        <v>29</v>
      </c>
      <c r="K50" s="27"/>
      <c r="L50" s="27"/>
      <c r="M50" s="27"/>
      <c r="N50" s="27"/>
      <c r="O50" s="27"/>
    </row>
    <row r="51" spans="1:15" ht="25.5" customHeight="1">
      <c r="A51" s="51"/>
      <c r="B51" s="35"/>
      <c r="C51" s="35"/>
      <c r="D51" s="38"/>
      <c r="E51" s="35"/>
      <c r="F51" s="44"/>
      <c r="G51" s="31" t="s">
        <v>22</v>
      </c>
      <c r="H51" s="33"/>
      <c r="I51" s="6">
        <f>I52+I53</f>
        <v>42000000</v>
      </c>
      <c r="J51" s="6">
        <f>J52+J53</f>
        <v>42000000</v>
      </c>
      <c r="K51" s="6">
        <f>K52+K53</f>
        <v>0</v>
      </c>
      <c r="L51" s="6">
        <f>L52+L53</f>
        <v>42000000</v>
      </c>
      <c r="M51" s="15">
        <f>M52+M53</f>
        <v>36859000</v>
      </c>
      <c r="N51" s="6">
        <f>N52</f>
        <v>0</v>
      </c>
      <c r="O51" s="6"/>
    </row>
    <row r="52" spans="1:15" ht="25.5" customHeight="1">
      <c r="A52" s="52"/>
      <c r="B52" s="36"/>
      <c r="C52" s="36"/>
      <c r="D52" s="47"/>
      <c r="E52" s="36"/>
      <c r="F52" s="45"/>
      <c r="G52" s="38"/>
      <c r="H52" s="16" t="s">
        <v>50</v>
      </c>
      <c r="I52" s="15">
        <v>4000000</v>
      </c>
      <c r="J52" s="15">
        <v>4000000</v>
      </c>
      <c r="K52" s="15">
        <v>0</v>
      </c>
      <c r="L52" s="15">
        <f>J52+K52</f>
        <v>4000000</v>
      </c>
      <c r="M52" s="15">
        <v>3000000</v>
      </c>
      <c r="N52" s="15">
        <v>0</v>
      </c>
      <c r="O52" s="22"/>
    </row>
    <row r="53" spans="1:15" ht="25.5" customHeight="1">
      <c r="A53" s="52"/>
      <c r="B53" s="36"/>
      <c r="C53" s="36"/>
      <c r="D53" s="47"/>
      <c r="E53" s="36"/>
      <c r="F53" s="45"/>
      <c r="G53" s="39"/>
      <c r="H53" s="16" t="s">
        <v>49</v>
      </c>
      <c r="I53" s="15">
        <v>38000000</v>
      </c>
      <c r="J53" s="15">
        <v>38000000</v>
      </c>
      <c r="K53" s="15">
        <v>0</v>
      </c>
      <c r="L53" s="15">
        <f>J53+K53</f>
        <v>38000000</v>
      </c>
      <c r="M53" s="15">
        <v>33859000</v>
      </c>
      <c r="N53" s="15">
        <v>0</v>
      </c>
      <c r="O53" s="22"/>
    </row>
    <row r="54" spans="1:15" ht="25.5" customHeight="1">
      <c r="A54" s="52"/>
      <c r="B54" s="36"/>
      <c r="C54" s="36"/>
      <c r="D54" s="47"/>
      <c r="E54" s="36"/>
      <c r="F54" s="45"/>
      <c r="G54" s="31" t="s">
        <v>72</v>
      </c>
      <c r="H54" s="34"/>
      <c r="I54" s="6">
        <f aca="true" t="shared" si="12" ref="I54:N54">I55</f>
        <v>20000000</v>
      </c>
      <c r="J54" s="6">
        <f t="shared" si="12"/>
        <v>20000000</v>
      </c>
      <c r="K54" s="6">
        <f t="shared" si="12"/>
        <v>0</v>
      </c>
      <c r="L54" s="6">
        <f t="shared" si="12"/>
        <v>20000000</v>
      </c>
      <c r="M54" s="15">
        <f t="shared" si="12"/>
        <v>0</v>
      </c>
      <c r="N54" s="6">
        <f t="shared" si="12"/>
        <v>0</v>
      </c>
      <c r="O54" s="6"/>
    </row>
    <row r="55" spans="1:15" ht="25.5" customHeight="1">
      <c r="A55" s="52"/>
      <c r="B55" s="36"/>
      <c r="C55" s="36"/>
      <c r="D55" s="47"/>
      <c r="E55" s="37"/>
      <c r="F55" s="46"/>
      <c r="G55" s="18"/>
      <c r="H55" s="14" t="s">
        <v>71</v>
      </c>
      <c r="I55" s="6">
        <v>20000000</v>
      </c>
      <c r="J55" s="6">
        <v>20000000</v>
      </c>
      <c r="K55" s="6">
        <v>0</v>
      </c>
      <c r="L55" s="6">
        <f>J55+K55</f>
        <v>20000000</v>
      </c>
      <c r="M55" s="15">
        <v>0</v>
      </c>
      <c r="N55" s="6">
        <v>0</v>
      </c>
      <c r="O55" s="6"/>
    </row>
    <row r="56" spans="1:15" ht="25.5" customHeight="1">
      <c r="A56" s="52"/>
      <c r="B56" s="36"/>
      <c r="C56" s="36"/>
      <c r="D56" s="47"/>
      <c r="E56" s="32" t="s">
        <v>61</v>
      </c>
      <c r="F56" s="32"/>
      <c r="G56" s="32"/>
      <c r="H56" s="32"/>
      <c r="I56" s="6">
        <f aca="true" t="shared" si="13" ref="I56:N56">I57</f>
        <v>289073000</v>
      </c>
      <c r="J56" s="6">
        <f t="shared" si="13"/>
        <v>289073000</v>
      </c>
      <c r="K56" s="6">
        <f t="shared" si="13"/>
        <v>0</v>
      </c>
      <c r="L56" s="6">
        <f t="shared" si="13"/>
        <v>289073000</v>
      </c>
      <c r="M56" s="15">
        <f t="shared" si="13"/>
        <v>282827367</v>
      </c>
      <c r="N56" s="6">
        <f t="shared" si="13"/>
        <v>0</v>
      </c>
      <c r="O56" s="6"/>
    </row>
    <row r="57" spans="1:15" ht="25.5" customHeight="1">
      <c r="A57" s="52"/>
      <c r="B57" s="36"/>
      <c r="C57" s="36"/>
      <c r="D57" s="47"/>
      <c r="E57" s="32" t="s">
        <v>73</v>
      </c>
      <c r="F57" s="33"/>
      <c r="G57" s="33"/>
      <c r="H57" s="33"/>
      <c r="I57" s="6">
        <f aca="true" t="shared" si="14" ref="I57:N57">I58+I61</f>
        <v>289073000</v>
      </c>
      <c r="J57" s="6">
        <f t="shared" si="14"/>
        <v>289073000</v>
      </c>
      <c r="K57" s="6">
        <f t="shared" si="14"/>
        <v>0</v>
      </c>
      <c r="L57" s="6">
        <f t="shared" si="14"/>
        <v>289073000</v>
      </c>
      <c r="M57" s="15">
        <f t="shared" si="14"/>
        <v>282827367</v>
      </c>
      <c r="N57" s="6">
        <f t="shared" si="14"/>
        <v>0</v>
      </c>
      <c r="O57" s="6"/>
    </row>
    <row r="58" spans="1:15" ht="25.5" customHeight="1">
      <c r="A58" s="52"/>
      <c r="B58" s="36"/>
      <c r="C58" s="36"/>
      <c r="D58" s="47"/>
      <c r="E58" s="35"/>
      <c r="F58" s="34" t="s">
        <v>74</v>
      </c>
      <c r="G58" s="34"/>
      <c r="H58" s="34"/>
      <c r="I58" s="6">
        <f aca="true" t="shared" si="15" ref="I58:N59">I59</f>
        <v>189073000</v>
      </c>
      <c r="J58" s="6">
        <f t="shared" si="15"/>
        <v>189073000</v>
      </c>
      <c r="K58" s="6">
        <f t="shared" si="15"/>
        <v>0</v>
      </c>
      <c r="L58" s="6">
        <f t="shared" si="15"/>
        <v>189073000</v>
      </c>
      <c r="M58" s="15">
        <f t="shared" si="15"/>
        <v>217907367</v>
      </c>
      <c r="N58" s="6">
        <f t="shared" si="15"/>
        <v>0</v>
      </c>
      <c r="O58" s="6"/>
    </row>
    <row r="59" spans="1:15" ht="25.5" customHeight="1">
      <c r="A59" s="52"/>
      <c r="B59" s="36"/>
      <c r="C59" s="36"/>
      <c r="D59" s="47"/>
      <c r="E59" s="36"/>
      <c r="F59" s="38"/>
      <c r="G59" s="31" t="s">
        <v>75</v>
      </c>
      <c r="H59" s="31"/>
      <c r="I59" s="6">
        <f t="shared" si="15"/>
        <v>189073000</v>
      </c>
      <c r="J59" s="6">
        <f t="shared" si="15"/>
        <v>189073000</v>
      </c>
      <c r="K59" s="6">
        <f t="shared" si="15"/>
        <v>0</v>
      </c>
      <c r="L59" s="6">
        <f t="shared" si="15"/>
        <v>189073000</v>
      </c>
      <c r="M59" s="15">
        <f t="shared" si="15"/>
        <v>217907367</v>
      </c>
      <c r="N59" s="6">
        <f t="shared" si="15"/>
        <v>0</v>
      </c>
      <c r="O59" s="6"/>
    </row>
    <row r="60" spans="1:15" ht="25.5" customHeight="1">
      <c r="A60" s="52"/>
      <c r="B60" s="36"/>
      <c r="C60" s="36"/>
      <c r="D60" s="47"/>
      <c r="E60" s="36"/>
      <c r="F60" s="47"/>
      <c r="G60" s="14"/>
      <c r="H60" s="14" t="s">
        <v>26</v>
      </c>
      <c r="I60" s="6">
        <v>189073000</v>
      </c>
      <c r="J60" s="6">
        <v>189073000</v>
      </c>
      <c r="K60" s="6">
        <v>0</v>
      </c>
      <c r="L60" s="6">
        <f>J60+K60</f>
        <v>189073000</v>
      </c>
      <c r="M60" s="15">
        <v>217907367</v>
      </c>
      <c r="N60" s="6">
        <v>0</v>
      </c>
      <c r="O60" s="6"/>
    </row>
    <row r="61" spans="1:15" ht="25.5" customHeight="1">
      <c r="A61" s="52"/>
      <c r="B61" s="36"/>
      <c r="C61" s="36"/>
      <c r="D61" s="47"/>
      <c r="E61" s="36"/>
      <c r="F61" s="47"/>
      <c r="G61" s="31" t="s">
        <v>76</v>
      </c>
      <c r="H61" s="31"/>
      <c r="I61" s="6">
        <f aca="true" t="shared" si="16" ref="I61:N61">I62+I63</f>
        <v>100000000</v>
      </c>
      <c r="J61" s="6">
        <f t="shared" si="16"/>
        <v>100000000</v>
      </c>
      <c r="K61" s="6">
        <f t="shared" si="16"/>
        <v>0</v>
      </c>
      <c r="L61" s="6">
        <f t="shared" si="16"/>
        <v>100000000</v>
      </c>
      <c r="M61" s="15">
        <f t="shared" si="16"/>
        <v>64920000</v>
      </c>
      <c r="N61" s="6">
        <f t="shared" si="16"/>
        <v>0</v>
      </c>
      <c r="O61" s="6"/>
    </row>
    <row r="62" spans="1:15" ht="25.5" customHeight="1">
      <c r="A62" s="52"/>
      <c r="B62" s="36"/>
      <c r="C62" s="36"/>
      <c r="D62" s="47"/>
      <c r="E62" s="36"/>
      <c r="F62" s="47"/>
      <c r="G62" s="38"/>
      <c r="H62" s="14" t="s">
        <v>77</v>
      </c>
      <c r="I62" s="6">
        <v>15000000</v>
      </c>
      <c r="J62" s="6">
        <v>15000000</v>
      </c>
      <c r="K62" s="6">
        <v>0</v>
      </c>
      <c r="L62" s="6">
        <f>J62+K62</f>
        <v>15000000</v>
      </c>
      <c r="M62" s="6">
        <v>15000000</v>
      </c>
      <c r="N62" s="6">
        <v>0</v>
      </c>
      <c r="O62" s="6"/>
    </row>
    <row r="63" spans="1:15" ht="25.5" customHeight="1">
      <c r="A63" s="53"/>
      <c r="B63" s="37"/>
      <c r="C63" s="37"/>
      <c r="D63" s="39"/>
      <c r="E63" s="37"/>
      <c r="F63" s="39"/>
      <c r="G63" s="39"/>
      <c r="H63" s="14" t="s">
        <v>78</v>
      </c>
      <c r="I63" s="6">
        <v>85000000</v>
      </c>
      <c r="J63" s="6">
        <v>85000000</v>
      </c>
      <c r="K63" s="6">
        <v>0</v>
      </c>
      <c r="L63" s="6">
        <f>J63+K63</f>
        <v>85000000</v>
      </c>
      <c r="M63" s="6">
        <v>49920000</v>
      </c>
      <c r="N63" s="6">
        <v>0</v>
      </c>
      <c r="O63" s="6"/>
    </row>
    <row r="64" ht="102" customHeight="1"/>
    <row r="65" spans="1:15" ht="25.5" customHeight="1">
      <c r="A65" s="13"/>
      <c r="B65" s="42" t="s">
        <v>21</v>
      </c>
      <c r="C65" s="42"/>
      <c r="D65" s="42"/>
      <c r="E65" s="42"/>
      <c r="F65" s="42"/>
      <c r="G65" s="42"/>
      <c r="H65" s="42"/>
      <c r="I65" s="42"/>
      <c r="J65" s="42"/>
      <c r="K65" s="13"/>
      <c r="L65" s="13"/>
      <c r="M65" s="13"/>
      <c r="N65" s="13"/>
      <c r="O65" s="19" t="s">
        <v>0</v>
      </c>
    </row>
    <row r="66" spans="1:15" ht="25.5" customHeight="1">
      <c r="A66" s="29" t="s">
        <v>3</v>
      </c>
      <c r="B66" s="29"/>
      <c r="C66" s="29"/>
      <c r="D66" s="29"/>
      <c r="E66" s="29"/>
      <c r="F66" s="29"/>
      <c r="G66" s="29"/>
      <c r="H66" s="29"/>
      <c r="I66" s="28" t="s">
        <v>4</v>
      </c>
      <c r="J66" s="28"/>
      <c r="K66" s="28" t="s">
        <v>16</v>
      </c>
      <c r="L66" s="28" t="s">
        <v>17</v>
      </c>
      <c r="M66" s="28" t="s">
        <v>18</v>
      </c>
      <c r="N66" s="28" t="s">
        <v>19</v>
      </c>
      <c r="O66" s="28" t="s">
        <v>2</v>
      </c>
    </row>
    <row r="67" spans="1:15" ht="25.5" customHeight="1">
      <c r="A67" s="27" t="s">
        <v>14</v>
      </c>
      <c r="B67" s="27"/>
      <c r="C67" s="27"/>
      <c r="D67" s="27"/>
      <c r="E67" s="27"/>
      <c r="F67" s="27"/>
      <c r="G67" s="27"/>
      <c r="H67" s="27"/>
      <c r="I67" s="1" t="s">
        <v>5</v>
      </c>
      <c r="J67" s="1" t="s">
        <v>15</v>
      </c>
      <c r="K67" s="28"/>
      <c r="L67" s="28"/>
      <c r="M67" s="28"/>
      <c r="N67" s="28"/>
      <c r="O67" s="28"/>
    </row>
    <row r="68" spans="1:15" ht="25.5" customHeight="1">
      <c r="A68" s="41" t="s">
        <v>1</v>
      </c>
      <c r="B68" s="41"/>
      <c r="C68" s="41"/>
      <c r="D68" s="41"/>
      <c r="E68" s="41"/>
      <c r="F68" s="41"/>
      <c r="G68" s="41"/>
      <c r="H68" s="41"/>
      <c r="I68" s="12">
        <f aca="true" t="shared" si="17" ref="I68:N70">I69</f>
        <v>1348895000</v>
      </c>
      <c r="J68" s="12">
        <f>J69</f>
        <v>1423895000</v>
      </c>
      <c r="K68" s="12">
        <f t="shared" si="17"/>
        <v>0</v>
      </c>
      <c r="L68" s="12">
        <f t="shared" si="17"/>
        <v>1423895000</v>
      </c>
      <c r="M68" s="12">
        <f>M69</f>
        <v>1194326744</v>
      </c>
      <c r="N68" s="12">
        <f t="shared" si="17"/>
        <v>0</v>
      </c>
      <c r="O68" s="12"/>
    </row>
    <row r="69" spans="1:15" ht="25.5" customHeight="1">
      <c r="A69" s="31" t="s">
        <v>37</v>
      </c>
      <c r="B69" s="32"/>
      <c r="C69" s="32"/>
      <c r="D69" s="32"/>
      <c r="E69" s="32"/>
      <c r="F69" s="32"/>
      <c r="G69" s="32"/>
      <c r="H69" s="32"/>
      <c r="I69" s="12">
        <f t="shared" si="17"/>
        <v>1348895000</v>
      </c>
      <c r="J69" s="12">
        <f t="shared" si="17"/>
        <v>1423895000</v>
      </c>
      <c r="K69" s="12">
        <f t="shared" si="17"/>
        <v>0</v>
      </c>
      <c r="L69" s="12">
        <f t="shared" si="17"/>
        <v>1423895000</v>
      </c>
      <c r="M69" s="12">
        <f t="shared" si="17"/>
        <v>1194326744</v>
      </c>
      <c r="N69" s="12">
        <f t="shared" si="17"/>
        <v>0</v>
      </c>
      <c r="O69" s="12"/>
    </row>
    <row r="70" spans="1:15" ht="25.5" customHeight="1">
      <c r="A70" s="35"/>
      <c r="B70" s="31" t="s">
        <v>38</v>
      </c>
      <c r="C70" s="31"/>
      <c r="D70" s="32"/>
      <c r="E70" s="32"/>
      <c r="F70" s="32"/>
      <c r="G70" s="32"/>
      <c r="H70" s="32"/>
      <c r="I70" s="12">
        <f t="shared" si="17"/>
        <v>1348895000</v>
      </c>
      <c r="J70" s="12">
        <f t="shared" si="17"/>
        <v>1423895000</v>
      </c>
      <c r="K70" s="12">
        <f t="shared" si="17"/>
        <v>0</v>
      </c>
      <c r="L70" s="12">
        <f t="shared" si="17"/>
        <v>1423895000</v>
      </c>
      <c r="M70" s="12">
        <f t="shared" si="17"/>
        <v>1194326744</v>
      </c>
      <c r="N70" s="12">
        <f t="shared" si="17"/>
        <v>0</v>
      </c>
      <c r="O70" s="12"/>
    </row>
    <row r="71" spans="1:15" ht="25.5" customHeight="1">
      <c r="A71" s="36"/>
      <c r="B71" s="38"/>
      <c r="C71" s="31" t="s">
        <v>39</v>
      </c>
      <c r="D71" s="31"/>
      <c r="E71" s="31"/>
      <c r="F71" s="31"/>
      <c r="G71" s="31"/>
      <c r="H71" s="31"/>
      <c r="I71" s="12">
        <f aca="true" t="shared" si="18" ref="I71:N71">I72+I90</f>
        <v>1348895000</v>
      </c>
      <c r="J71" s="12">
        <f t="shared" si="18"/>
        <v>1423895000</v>
      </c>
      <c r="K71" s="12">
        <f t="shared" si="18"/>
        <v>0</v>
      </c>
      <c r="L71" s="12">
        <f t="shared" si="18"/>
        <v>1423895000</v>
      </c>
      <c r="M71" s="12">
        <f t="shared" si="18"/>
        <v>1194326744</v>
      </c>
      <c r="N71" s="12">
        <f t="shared" si="18"/>
        <v>0</v>
      </c>
      <c r="O71" s="12"/>
    </row>
    <row r="72" spans="1:15" ht="25.5" customHeight="1">
      <c r="A72" s="36"/>
      <c r="B72" s="47"/>
      <c r="C72" s="35"/>
      <c r="D72" s="31" t="s">
        <v>40</v>
      </c>
      <c r="E72" s="32"/>
      <c r="F72" s="32"/>
      <c r="G72" s="32"/>
      <c r="H72" s="32"/>
      <c r="I72" s="12">
        <f aca="true" t="shared" si="19" ref="I72:N72">I73</f>
        <v>200000000</v>
      </c>
      <c r="J72" s="12">
        <f t="shared" si="19"/>
        <v>373000000</v>
      </c>
      <c r="K72" s="12">
        <f t="shared" si="19"/>
        <v>0</v>
      </c>
      <c r="L72" s="12">
        <f t="shared" si="19"/>
        <v>373000000</v>
      </c>
      <c r="M72" s="12">
        <f t="shared" si="19"/>
        <v>221699380</v>
      </c>
      <c r="N72" s="12">
        <f t="shared" si="19"/>
        <v>0</v>
      </c>
      <c r="O72" s="12"/>
    </row>
    <row r="73" spans="1:15" ht="25.5" customHeight="1">
      <c r="A73" s="36"/>
      <c r="B73" s="47"/>
      <c r="C73" s="36"/>
      <c r="D73" s="35"/>
      <c r="E73" s="31" t="s">
        <v>41</v>
      </c>
      <c r="F73" s="32"/>
      <c r="G73" s="32"/>
      <c r="H73" s="32"/>
      <c r="I73" s="12">
        <f aca="true" t="shared" si="20" ref="I73:N73">I74+I87</f>
        <v>200000000</v>
      </c>
      <c r="J73" s="12">
        <f t="shared" si="20"/>
        <v>373000000</v>
      </c>
      <c r="K73" s="12">
        <f t="shared" si="20"/>
        <v>0</v>
      </c>
      <c r="L73" s="12">
        <f t="shared" si="20"/>
        <v>373000000</v>
      </c>
      <c r="M73" s="12">
        <f t="shared" si="20"/>
        <v>221699380</v>
      </c>
      <c r="N73" s="12">
        <f t="shared" si="20"/>
        <v>0</v>
      </c>
      <c r="O73" s="12"/>
    </row>
    <row r="74" spans="1:15" ht="25.5" customHeight="1">
      <c r="A74" s="36"/>
      <c r="B74" s="47"/>
      <c r="C74" s="36"/>
      <c r="D74" s="36"/>
      <c r="E74" s="35"/>
      <c r="F74" s="30" t="s">
        <v>42</v>
      </c>
      <c r="G74" s="30"/>
      <c r="H74" s="40"/>
      <c r="I74" s="12">
        <f aca="true" t="shared" si="21" ref="I74:N74">I75+I77+I79+I81+I83</f>
        <v>200000000</v>
      </c>
      <c r="J74" s="12">
        <f t="shared" si="21"/>
        <v>223000000</v>
      </c>
      <c r="K74" s="12">
        <f t="shared" si="21"/>
        <v>0</v>
      </c>
      <c r="L74" s="12">
        <f t="shared" si="21"/>
        <v>223000000</v>
      </c>
      <c r="M74" s="12">
        <f t="shared" si="21"/>
        <v>80059050</v>
      </c>
      <c r="N74" s="12">
        <f t="shared" si="21"/>
        <v>0</v>
      </c>
      <c r="O74" s="12"/>
    </row>
    <row r="75" spans="1:15" ht="25.5" customHeight="1">
      <c r="A75" s="36"/>
      <c r="B75" s="47"/>
      <c r="C75" s="36"/>
      <c r="D75" s="36"/>
      <c r="E75" s="36"/>
      <c r="F75" s="38"/>
      <c r="G75" s="31" t="s">
        <v>43</v>
      </c>
      <c r="H75" s="31"/>
      <c r="I75" s="12">
        <f aca="true" t="shared" si="22" ref="I75:N75">I76</f>
        <v>35000000</v>
      </c>
      <c r="J75" s="12">
        <f t="shared" si="22"/>
        <v>35000000</v>
      </c>
      <c r="K75" s="12">
        <f t="shared" si="22"/>
        <v>0</v>
      </c>
      <c r="L75" s="12">
        <f t="shared" si="22"/>
        <v>35000000</v>
      </c>
      <c r="M75" s="12">
        <f t="shared" si="22"/>
        <v>0</v>
      </c>
      <c r="N75" s="12">
        <f t="shared" si="22"/>
        <v>0</v>
      </c>
      <c r="O75" s="12"/>
    </row>
    <row r="76" spans="1:15" ht="25.5" customHeight="1">
      <c r="A76" s="36"/>
      <c r="B76" s="47"/>
      <c r="C76" s="36"/>
      <c r="D76" s="36"/>
      <c r="E76" s="36"/>
      <c r="F76" s="47"/>
      <c r="G76" s="16"/>
      <c r="H76" s="16" t="s">
        <v>48</v>
      </c>
      <c r="I76" s="12">
        <v>35000000</v>
      </c>
      <c r="J76" s="12">
        <v>35000000</v>
      </c>
      <c r="K76" s="12">
        <v>0</v>
      </c>
      <c r="L76" s="12">
        <f>J76+K76</f>
        <v>35000000</v>
      </c>
      <c r="M76" s="12">
        <v>0</v>
      </c>
      <c r="N76" s="12">
        <v>0</v>
      </c>
      <c r="O76" s="12"/>
    </row>
    <row r="77" spans="1:15" ht="25.5" customHeight="1">
      <c r="A77" s="36"/>
      <c r="B77" s="47"/>
      <c r="C77" s="36"/>
      <c r="D77" s="36"/>
      <c r="E77" s="36"/>
      <c r="F77" s="47"/>
      <c r="G77" s="30" t="s">
        <v>51</v>
      </c>
      <c r="H77" s="30"/>
      <c r="I77" s="12">
        <f aca="true" t="shared" si="23" ref="I77:N79">I78</f>
        <v>15000000</v>
      </c>
      <c r="J77" s="12">
        <f t="shared" si="23"/>
        <v>35000000</v>
      </c>
      <c r="K77" s="12">
        <f t="shared" si="23"/>
        <v>0</v>
      </c>
      <c r="L77" s="12">
        <f t="shared" si="23"/>
        <v>35000000</v>
      </c>
      <c r="M77" s="12">
        <f t="shared" si="23"/>
        <v>0</v>
      </c>
      <c r="N77" s="12">
        <f t="shared" si="23"/>
        <v>0</v>
      </c>
      <c r="O77" s="12"/>
    </row>
    <row r="78" spans="1:15" ht="25.5" customHeight="1">
      <c r="A78" s="36"/>
      <c r="B78" s="47"/>
      <c r="C78" s="36"/>
      <c r="D78" s="36"/>
      <c r="E78" s="36"/>
      <c r="F78" s="47"/>
      <c r="G78" s="24"/>
      <c r="H78" s="16" t="s">
        <v>52</v>
      </c>
      <c r="I78" s="12">
        <v>15000000</v>
      </c>
      <c r="J78" s="12">
        <v>35000000</v>
      </c>
      <c r="K78" s="12">
        <v>0</v>
      </c>
      <c r="L78" s="12">
        <f>J78+K78</f>
        <v>35000000</v>
      </c>
      <c r="M78" s="12">
        <v>0</v>
      </c>
      <c r="N78" s="12">
        <v>0</v>
      </c>
      <c r="O78" s="12"/>
    </row>
    <row r="79" spans="1:15" ht="25.5" customHeight="1">
      <c r="A79" s="36"/>
      <c r="B79" s="47"/>
      <c r="C79" s="36"/>
      <c r="D79" s="36"/>
      <c r="E79" s="36"/>
      <c r="F79" s="47"/>
      <c r="G79" s="30" t="s">
        <v>22</v>
      </c>
      <c r="H79" s="30"/>
      <c r="I79" s="12">
        <f t="shared" si="23"/>
        <v>0</v>
      </c>
      <c r="J79" s="12">
        <f t="shared" si="23"/>
        <v>3000000</v>
      </c>
      <c r="K79" s="12">
        <f t="shared" si="23"/>
        <v>0</v>
      </c>
      <c r="L79" s="12">
        <f t="shared" si="23"/>
        <v>3000000</v>
      </c>
      <c r="M79" s="12">
        <f t="shared" si="23"/>
        <v>2508050</v>
      </c>
      <c r="N79" s="12">
        <f t="shared" si="23"/>
        <v>0</v>
      </c>
      <c r="O79" s="12"/>
    </row>
    <row r="80" spans="1:15" ht="25.5" customHeight="1">
      <c r="A80" s="36"/>
      <c r="B80" s="47"/>
      <c r="C80" s="36"/>
      <c r="D80" s="36"/>
      <c r="E80" s="36"/>
      <c r="F80" s="47"/>
      <c r="G80" s="24"/>
      <c r="H80" s="16" t="s">
        <v>50</v>
      </c>
      <c r="I80" s="12">
        <v>0</v>
      </c>
      <c r="J80" s="12">
        <v>3000000</v>
      </c>
      <c r="K80" s="12">
        <v>0</v>
      </c>
      <c r="L80" s="12">
        <f>J80+K80</f>
        <v>3000000</v>
      </c>
      <c r="M80" s="12">
        <v>2508050</v>
      </c>
      <c r="N80" s="12">
        <v>0</v>
      </c>
      <c r="O80" s="12"/>
    </row>
    <row r="81" spans="1:15" ht="25.5" customHeight="1">
      <c r="A81" s="36"/>
      <c r="B81" s="47"/>
      <c r="C81" s="36"/>
      <c r="D81" s="36"/>
      <c r="E81" s="36"/>
      <c r="F81" s="47"/>
      <c r="G81" s="30" t="s">
        <v>53</v>
      </c>
      <c r="H81" s="30"/>
      <c r="I81" s="12">
        <f aca="true" t="shared" si="24" ref="I81:N81">I82</f>
        <v>100000000</v>
      </c>
      <c r="J81" s="12">
        <f t="shared" si="24"/>
        <v>100000000</v>
      </c>
      <c r="K81" s="12">
        <f t="shared" si="24"/>
        <v>0</v>
      </c>
      <c r="L81" s="12">
        <f t="shared" si="24"/>
        <v>100000000</v>
      </c>
      <c r="M81" s="12">
        <v>77551000</v>
      </c>
      <c r="N81" s="12">
        <f t="shared" si="24"/>
        <v>0</v>
      </c>
      <c r="O81" s="12"/>
    </row>
    <row r="82" spans="1:15" ht="25.5" customHeight="1">
      <c r="A82" s="36"/>
      <c r="B82" s="47"/>
      <c r="C82" s="36"/>
      <c r="D82" s="36"/>
      <c r="E82" s="36"/>
      <c r="F82" s="47"/>
      <c r="G82" s="16"/>
      <c r="H82" s="16" t="s">
        <v>54</v>
      </c>
      <c r="I82" s="12">
        <v>100000000</v>
      </c>
      <c r="J82" s="12">
        <v>100000000</v>
      </c>
      <c r="K82" s="12">
        <v>0</v>
      </c>
      <c r="L82" s="12">
        <f>J82+K82</f>
        <v>100000000</v>
      </c>
      <c r="M82" s="12">
        <v>77551000</v>
      </c>
      <c r="N82" s="12">
        <v>0</v>
      </c>
      <c r="O82" s="12"/>
    </row>
    <row r="83" spans="1:15" ht="25.5" customHeight="1">
      <c r="A83" s="37"/>
      <c r="B83" s="39"/>
      <c r="C83" s="37"/>
      <c r="D83" s="37"/>
      <c r="E83" s="37"/>
      <c r="F83" s="39"/>
      <c r="G83" s="30" t="s">
        <v>55</v>
      </c>
      <c r="H83" s="30"/>
      <c r="I83" s="12">
        <f aca="true" t="shared" si="25" ref="I83:N83">I86</f>
        <v>50000000</v>
      </c>
      <c r="J83" s="12">
        <f t="shared" si="25"/>
        <v>50000000</v>
      </c>
      <c r="K83" s="12">
        <f t="shared" si="25"/>
        <v>0</v>
      </c>
      <c r="L83" s="12">
        <f t="shared" si="25"/>
        <v>50000000</v>
      </c>
      <c r="M83" s="12">
        <f>M86</f>
        <v>0</v>
      </c>
      <c r="N83" s="12">
        <f t="shared" si="25"/>
        <v>0</v>
      </c>
      <c r="O83" s="12"/>
    </row>
    <row r="84" spans="1:15" ht="25.5" customHeight="1">
      <c r="A84" s="29" t="s">
        <v>3</v>
      </c>
      <c r="B84" s="29"/>
      <c r="C84" s="29"/>
      <c r="D84" s="29"/>
      <c r="E84" s="29"/>
      <c r="F84" s="29"/>
      <c r="G84" s="29"/>
      <c r="H84" s="29"/>
      <c r="I84" s="28" t="s">
        <v>4</v>
      </c>
      <c r="J84" s="28"/>
      <c r="K84" s="28" t="s">
        <v>16</v>
      </c>
      <c r="L84" s="28" t="s">
        <v>17</v>
      </c>
      <c r="M84" s="28" t="s">
        <v>18</v>
      </c>
      <c r="N84" s="28" t="s">
        <v>19</v>
      </c>
      <c r="O84" s="28" t="s">
        <v>2</v>
      </c>
    </row>
    <row r="85" spans="1:15" ht="25.5" customHeight="1">
      <c r="A85" s="27" t="s">
        <v>14</v>
      </c>
      <c r="B85" s="27"/>
      <c r="C85" s="27"/>
      <c r="D85" s="27"/>
      <c r="E85" s="27"/>
      <c r="F85" s="27"/>
      <c r="G85" s="27"/>
      <c r="H85" s="27"/>
      <c r="I85" s="1" t="s">
        <v>5</v>
      </c>
      <c r="J85" s="1" t="s">
        <v>15</v>
      </c>
      <c r="K85" s="28"/>
      <c r="L85" s="28"/>
      <c r="M85" s="28"/>
      <c r="N85" s="28"/>
      <c r="O85" s="28"/>
    </row>
    <row r="86" spans="1:15" ht="25.5" customHeight="1">
      <c r="A86" s="35"/>
      <c r="B86" s="35"/>
      <c r="C86" s="35"/>
      <c r="D86" s="35"/>
      <c r="E86" s="35"/>
      <c r="F86" s="18"/>
      <c r="G86" s="16"/>
      <c r="H86" s="16" t="s">
        <v>56</v>
      </c>
      <c r="I86" s="12">
        <v>50000000</v>
      </c>
      <c r="J86" s="12">
        <v>50000000</v>
      </c>
      <c r="K86" s="12">
        <v>0</v>
      </c>
      <c r="L86" s="12">
        <f>J86+K86</f>
        <v>50000000</v>
      </c>
      <c r="M86" s="12">
        <v>0</v>
      </c>
      <c r="N86" s="12">
        <v>0</v>
      </c>
      <c r="O86" s="12"/>
    </row>
    <row r="87" spans="1:15" ht="25.5" customHeight="1">
      <c r="A87" s="36"/>
      <c r="B87" s="36"/>
      <c r="C87" s="36"/>
      <c r="D87" s="36"/>
      <c r="E87" s="36"/>
      <c r="F87" s="31" t="s">
        <v>44</v>
      </c>
      <c r="G87" s="31"/>
      <c r="H87" s="31"/>
      <c r="I87" s="12">
        <f aca="true" t="shared" si="26" ref="I87:L88">I88</f>
        <v>0</v>
      </c>
      <c r="J87" s="12">
        <f t="shared" si="26"/>
        <v>150000000</v>
      </c>
      <c r="K87" s="12">
        <f t="shared" si="26"/>
        <v>0</v>
      </c>
      <c r="L87" s="12">
        <f t="shared" si="26"/>
        <v>150000000</v>
      </c>
      <c r="M87" s="12">
        <f>M88</f>
        <v>141640330</v>
      </c>
      <c r="N87" s="12"/>
      <c r="O87" s="12"/>
    </row>
    <row r="88" spans="1:15" ht="25.5" customHeight="1">
      <c r="A88" s="36"/>
      <c r="B88" s="36"/>
      <c r="C88" s="36"/>
      <c r="D88" s="36"/>
      <c r="E88" s="36"/>
      <c r="F88" s="38"/>
      <c r="G88" s="30" t="s">
        <v>55</v>
      </c>
      <c r="H88" s="30"/>
      <c r="I88" s="12">
        <f t="shared" si="26"/>
        <v>0</v>
      </c>
      <c r="J88" s="12">
        <f t="shared" si="26"/>
        <v>150000000</v>
      </c>
      <c r="K88" s="12">
        <f t="shared" si="26"/>
        <v>0</v>
      </c>
      <c r="L88" s="12">
        <f t="shared" si="26"/>
        <v>150000000</v>
      </c>
      <c r="M88" s="12">
        <f>M89</f>
        <v>141640330</v>
      </c>
      <c r="N88" s="12">
        <f>N89</f>
        <v>0</v>
      </c>
      <c r="O88" s="12"/>
    </row>
    <row r="89" spans="1:15" ht="25.5" customHeight="1">
      <c r="A89" s="36"/>
      <c r="B89" s="36"/>
      <c r="C89" s="36"/>
      <c r="D89" s="37"/>
      <c r="E89" s="37"/>
      <c r="F89" s="39"/>
      <c r="G89" s="16"/>
      <c r="H89" s="16" t="s">
        <v>56</v>
      </c>
      <c r="I89" s="12">
        <v>0</v>
      </c>
      <c r="J89" s="12">
        <v>150000000</v>
      </c>
      <c r="K89" s="12">
        <v>0</v>
      </c>
      <c r="L89" s="12">
        <f>J89+K89</f>
        <v>150000000</v>
      </c>
      <c r="M89" s="12">
        <v>141640330</v>
      </c>
      <c r="N89" s="12">
        <v>0</v>
      </c>
      <c r="O89" s="12"/>
    </row>
    <row r="90" spans="1:15" ht="25.5" customHeight="1">
      <c r="A90" s="36"/>
      <c r="B90" s="36"/>
      <c r="C90" s="36"/>
      <c r="D90" s="32" t="s">
        <v>57</v>
      </c>
      <c r="E90" s="33"/>
      <c r="F90" s="33"/>
      <c r="G90" s="33"/>
      <c r="H90" s="33"/>
      <c r="I90" s="12">
        <f aca="true" t="shared" si="27" ref="I90:N90">I91</f>
        <v>1148895000</v>
      </c>
      <c r="J90" s="12">
        <f t="shared" si="27"/>
        <v>1050895000</v>
      </c>
      <c r="K90" s="12">
        <f t="shared" si="27"/>
        <v>0</v>
      </c>
      <c r="L90" s="12">
        <f t="shared" si="27"/>
        <v>1050895000</v>
      </c>
      <c r="M90" s="12">
        <f t="shared" si="27"/>
        <v>972627364</v>
      </c>
      <c r="N90" s="12">
        <f t="shared" si="27"/>
        <v>0</v>
      </c>
      <c r="O90" s="12"/>
    </row>
    <row r="91" spans="1:15" ht="25.5" customHeight="1">
      <c r="A91" s="36"/>
      <c r="B91" s="36"/>
      <c r="C91" s="36"/>
      <c r="D91" s="35"/>
      <c r="E91" s="32" t="s">
        <v>58</v>
      </c>
      <c r="F91" s="33"/>
      <c r="G91" s="33"/>
      <c r="H91" s="33"/>
      <c r="I91" s="12">
        <f>I92+I95</f>
        <v>1148895000</v>
      </c>
      <c r="J91" s="12">
        <f>J92+J95</f>
        <v>1050895000</v>
      </c>
      <c r="K91" s="12">
        <f>K92+K95</f>
        <v>0</v>
      </c>
      <c r="L91" s="12">
        <f>L92+L95</f>
        <v>1050895000</v>
      </c>
      <c r="M91" s="12">
        <f>M92+M95</f>
        <v>972627364</v>
      </c>
      <c r="N91" s="12">
        <f>N95</f>
        <v>0</v>
      </c>
      <c r="O91" s="12"/>
    </row>
    <row r="92" spans="1:15" ht="25.5" customHeight="1">
      <c r="A92" s="36"/>
      <c r="B92" s="36"/>
      <c r="C92" s="36"/>
      <c r="D92" s="36"/>
      <c r="E92" s="35"/>
      <c r="F92" s="34" t="s">
        <v>45</v>
      </c>
      <c r="G92" s="34"/>
      <c r="H92" s="34"/>
      <c r="I92" s="12">
        <f aca="true" t="shared" si="28" ref="I92:N92">I93</f>
        <v>1148895000</v>
      </c>
      <c r="J92" s="12">
        <f t="shared" si="28"/>
        <v>1048895000</v>
      </c>
      <c r="K92" s="12">
        <f t="shared" si="28"/>
        <v>0</v>
      </c>
      <c r="L92" s="12">
        <f t="shared" si="28"/>
        <v>1048895000</v>
      </c>
      <c r="M92" s="12">
        <f t="shared" si="28"/>
        <v>972174559</v>
      </c>
      <c r="N92" s="12">
        <f t="shared" si="28"/>
        <v>0</v>
      </c>
      <c r="O92" s="12"/>
    </row>
    <row r="93" spans="1:15" ht="25.5" customHeight="1">
      <c r="A93" s="36"/>
      <c r="B93" s="36"/>
      <c r="C93" s="36"/>
      <c r="D93" s="36"/>
      <c r="E93" s="36"/>
      <c r="F93" s="38"/>
      <c r="G93" s="31" t="s">
        <v>25</v>
      </c>
      <c r="H93" s="31"/>
      <c r="I93" s="12">
        <f>I94</f>
        <v>1148895000</v>
      </c>
      <c r="J93" s="12">
        <f>J94</f>
        <v>1048895000</v>
      </c>
      <c r="K93" s="12">
        <v>0</v>
      </c>
      <c r="L93" s="12">
        <f>L94</f>
        <v>1048895000</v>
      </c>
      <c r="M93" s="12">
        <f>M94</f>
        <v>972174559</v>
      </c>
      <c r="N93" s="12">
        <f>N94</f>
        <v>0</v>
      </c>
      <c r="O93" s="12"/>
    </row>
    <row r="94" spans="1:15" ht="25.5" customHeight="1">
      <c r="A94" s="36"/>
      <c r="B94" s="36"/>
      <c r="C94" s="36"/>
      <c r="D94" s="36"/>
      <c r="E94" s="36"/>
      <c r="F94" s="39"/>
      <c r="G94" s="14"/>
      <c r="H94" s="16" t="s">
        <v>26</v>
      </c>
      <c r="I94" s="12">
        <v>1148895000</v>
      </c>
      <c r="J94" s="12">
        <v>1048895000</v>
      </c>
      <c r="K94" s="12">
        <v>0</v>
      </c>
      <c r="L94" s="12">
        <f>J94+K94</f>
        <v>1048895000</v>
      </c>
      <c r="M94" s="12">
        <v>972174559</v>
      </c>
      <c r="N94" s="12">
        <v>0</v>
      </c>
      <c r="O94" s="12"/>
    </row>
    <row r="95" spans="1:15" ht="25.5" customHeight="1">
      <c r="A95" s="36"/>
      <c r="B95" s="36"/>
      <c r="C95" s="36"/>
      <c r="D95" s="36"/>
      <c r="E95" s="36"/>
      <c r="F95" s="34" t="s">
        <v>46</v>
      </c>
      <c r="G95" s="34"/>
      <c r="H95" s="34"/>
      <c r="I95" s="12">
        <f aca="true" t="shared" si="29" ref="I95:N96">I96</f>
        <v>0</v>
      </c>
      <c r="J95" s="12">
        <f t="shared" si="29"/>
        <v>2000000</v>
      </c>
      <c r="K95" s="12">
        <f t="shared" si="29"/>
        <v>0</v>
      </c>
      <c r="L95" s="12">
        <f t="shared" si="29"/>
        <v>2000000</v>
      </c>
      <c r="M95" s="12">
        <f t="shared" si="29"/>
        <v>452805</v>
      </c>
      <c r="N95" s="12">
        <f t="shared" si="29"/>
        <v>0</v>
      </c>
      <c r="O95" s="12"/>
    </row>
    <row r="96" spans="1:15" ht="25.5" customHeight="1">
      <c r="A96" s="36"/>
      <c r="B96" s="36"/>
      <c r="C96" s="36"/>
      <c r="D96" s="36"/>
      <c r="E96" s="36"/>
      <c r="F96" s="38"/>
      <c r="G96" s="31" t="s">
        <v>59</v>
      </c>
      <c r="H96" s="31"/>
      <c r="I96" s="12">
        <f t="shared" si="29"/>
        <v>0</v>
      </c>
      <c r="J96" s="12">
        <f t="shared" si="29"/>
        <v>2000000</v>
      </c>
      <c r="K96" s="12">
        <f t="shared" si="29"/>
        <v>0</v>
      </c>
      <c r="L96" s="12">
        <f t="shared" si="29"/>
        <v>2000000</v>
      </c>
      <c r="M96" s="12">
        <f t="shared" si="29"/>
        <v>452805</v>
      </c>
      <c r="N96" s="12">
        <f t="shared" si="29"/>
        <v>0</v>
      </c>
      <c r="O96" s="12"/>
    </row>
    <row r="97" spans="1:15" ht="25.5" customHeight="1">
      <c r="A97" s="37"/>
      <c r="B97" s="37"/>
      <c r="C97" s="37"/>
      <c r="D97" s="37"/>
      <c r="E97" s="37"/>
      <c r="F97" s="39"/>
      <c r="G97" s="14"/>
      <c r="H97" s="16" t="s">
        <v>60</v>
      </c>
      <c r="I97" s="12">
        <v>0</v>
      </c>
      <c r="J97" s="12">
        <v>2000000</v>
      </c>
      <c r="K97" s="12">
        <v>0</v>
      </c>
      <c r="L97" s="12">
        <f>J97+K97</f>
        <v>2000000</v>
      </c>
      <c r="M97" s="12">
        <v>452805</v>
      </c>
      <c r="N97" s="12">
        <v>0</v>
      </c>
      <c r="O97" s="12"/>
    </row>
  </sheetData>
  <sheetProtection/>
  <mergeCells count="154">
    <mergeCell ref="F93:F94"/>
    <mergeCell ref="F96:F97"/>
    <mergeCell ref="A86:A97"/>
    <mergeCell ref="B86:B97"/>
    <mergeCell ref="C86:C97"/>
    <mergeCell ref="D86:D89"/>
    <mergeCell ref="D91:D97"/>
    <mergeCell ref="F95:H95"/>
    <mergeCell ref="G96:H96"/>
    <mergeCell ref="E92:E97"/>
    <mergeCell ref="N84:N85"/>
    <mergeCell ref="O84:O85"/>
    <mergeCell ref="A70:A83"/>
    <mergeCell ref="B71:B83"/>
    <mergeCell ref="C72:C83"/>
    <mergeCell ref="D73:D83"/>
    <mergeCell ref="E74:E83"/>
    <mergeCell ref="F75:F83"/>
    <mergeCell ref="I84:J84"/>
    <mergeCell ref="K84:K85"/>
    <mergeCell ref="L84:L85"/>
    <mergeCell ref="M84:M85"/>
    <mergeCell ref="E16:E18"/>
    <mergeCell ref="F17:F18"/>
    <mergeCell ref="A84:H84"/>
    <mergeCell ref="A85:H85"/>
    <mergeCell ref="G62:G63"/>
    <mergeCell ref="C24:C28"/>
    <mergeCell ref="D25:D28"/>
    <mergeCell ref="E26:E28"/>
    <mergeCell ref="A24:A28"/>
    <mergeCell ref="B24:B28"/>
    <mergeCell ref="D24:H24"/>
    <mergeCell ref="E25:H25"/>
    <mergeCell ref="F26:H26"/>
    <mergeCell ref="A51:A63"/>
    <mergeCell ref="B51:B63"/>
    <mergeCell ref="C51:C63"/>
    <mergeCell ref="D51:D63"/>
    <mergeCell ref="O49:O50"/>
    <mergeCell ref="A35:A48"/>
    <mergeCell ref="B36:B48"/>
    <mergeCell ref="C36:C48"/>
    <mergeCell ref="D37:D48"/>
    <mergeCell ref="E39:E48"/>
    <mergeCell ref="F40:F45"/>
    <mergeCell ref="A50:H50"/>
    <mergeCell ref="I49:J49"/>
    <mergeCell ref="K49:K50"/>
    <mergeCell ref="L49:L50"/>
    <mergeCell ref="N21:N22"/>
    <mergeCell ref="K31:K32"/>
    <mergeCell ref="M49:M50"/>
    <mergeCell ref="N49:N50"/>
    <mergeCell ref="O21:O22"/>
    <mergeCell ref="A22:H22"/>
    <mergeCell ref="A23:H23"/>
    <mergeCell ref="L21:L22"/>
    <mergeCell ref="M21:M22"/>
    <mergeCell ref="K21:K22"/>
    <mergeCell ref="O4:O5"/>
    <mergeCell ref="A6:H6"/>
    <mergeCell ref="A7:H7"/>
    <mergeCell ref="B8:H8"/>
    <mergeCell ref="K4:K5"/>
    <mergeCell ref="L4:L5"/>
    <mergeCell ref="M4:M5"/>
    <mergeCell ref="N4:N5"/>
    <mergeCell ref="A8:A18"/>
    <mergeCell ref="B9:B18"/>
    <mergeCell ref="B3:J3"/>
    <mergeCell ref="A4:H4"/>
    <mergeCell ref="I4:J4"/>
    <mergeCell ref="D9:H9"/>
    <mergeCell ref="A5:H5"/>
    <mergeCell ref="D10:D13"/>
    <mergeCell ref="E11:E13"/>
    <mergeCell ref="C9:C18"/>
    <mergeCell ref="D15:D18"/>
    <mergeCell ref="E10:H10"/>
    <mergeCell ref="F16:H16"/>
    <mergeCell ref="G17:H17"/>
    <mergeCell ref="F11:H11"/>
    <mergeCell ref="F12:F13"/>
    <mergeCell ref="G12:H12"/>
    <mergeCell ref="D14:H14"/>
    <mergeCell ref="E15:H15"/>
    <mergeCell ref="B30:J30"/>
    <mergeCell ref="A31:H31"/>
    <mergeCell ref="I31:J31"/>
    <mergeCell ref="G27:H27"/>
    <mergeCell ref="B20:J20"/>
    <mergeCell ref="A21:H21"/>
    <mergeCell ref="I21:J21"/>
    <mergeCell ref="F27:F28"/>
    <mergeCell ref="O31:O32"/>
    <mergeCell ref="A33:H33"/>
    <mergeCell ref="A34:H34"/>
    <mergeCell ref="B35:H35"/>
    <mergeCell ref="A32:H32"/>
    <mergeCell ref="L31:L32"/>
    <mergeCell ref="M31:M32"/>
    <mergeCell ref="N31:N32"/>
    <mergeCell ref="D36:H36"/>
    <mergeCell ref="G61:H61"/>
    <mergeCell ref="E37:H37"/>
    <mergeCell ref="E38:H38"/>
    <mergeCell ref="F39:H39"/>
    <mergeCell ref="G40:H40"/>
    <mergeCell ref="G42:H42"/>
    <mergeCell ref="G51:H51"/>
    <mergeCell ref="G54:H54"/>
    <mergeCell ref="A49:H49"/>
    <mergeCell ref="F59:F63"/>
    <mergeCell ref="E56:H56"/>
    <mergeCell ref="E57:H57"/>
    <mergeCell ref="F58:H58"/>
    <mergeCell ref="G59:H59"/>
    <mergeCell ref="B65:J65"/>
    <mergeCell ref="A66:H66"/>
    <mergeCell ref="I66:J66"/>
    <mergeCell ref="G44:H44"/>
    <mergeCell ref="F46:H46"/>
    <mergeCell ref="G47:H47"/>
    <mergeCell ref="E51:E55"/>
    <mergeCell ref="F51:F55"/>
    <mergeCell ref="G52:G53"/>
    <mergeCell ref="E58:E63"/>
    <mergeCell ref="O66:O67"/>
    <mergeCell ref="A67:H67"/>
    <mergeCell ref="A68:H68"/>
    <mergeCell ref="A69:H69"/>
    <mergeCell ref="K66:K67"/>
    <mergeCell ref="L66:L67"/>
    <mergeCell ref="M66:M67"/>
    <mergeCell ref="N66:N67"/>
    <mergeCell ref="B70:H70"/>
    <mergeCell ref="C71:H71"/>
    <mergeCell ref="D72:H72"/>
    <mergeCell ref="E73:H73"/>
    <mergeCell ref="F74:H74"/>
    <mergeCell ref="G75:H75"/>
    <mergeCell ref="G77:H77"/>
    <mergeCell ref="G79:H79"/>
    <mergeCell ref="G81:H81"/>
    <mergeCell ref="G83:H83"/>
    <mergeCell ref="F87:H87"/>
    <mergeCell ref="G93:H93"/>
    <mergeCell ref="G88:H88"/>
    <mergeCell ref="D90:H90"/>
    <mergeCell ref="E91:H91"/>
    <mergeCell ref="F92:H92"/>
    <mergeCell ref="E86:E89"/>
    <mergeCell ref="F88:F89"/>
  </mergeCells>
  <printOptions/>
  <pageMargins left="0.46" right="0.34" top="0.72" bottom="0.41" header="0.54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이기우</dc:creator>
  <cp:keywords/>
  <dc:description/>
  <cp:lastModifiedBy>user</cp:lastModifiedBy>
  <cp:lastPrinted>2012-05-09T00:34:38Z</cp:lastPrinted>
  <dcterms:created xsi:type="dcterms:W3CDTF">2003-02-18T08:35:08Z</dcterms:created>
  <dcterms:modified xsi:type="dcterms:W3CDTF">2012-05-09T00:34:40Z</dcterms:modified>
  <cp:category/>
  <cp:version/>
  <cp:contentType/>
  <cp:contentStatus/>
</cp:coreProperties>
</file>