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60" windowHeight="6300" tabRatio="556" activeTab="0"/>
  </bookViews>
  <sheets>
    <sheet name="기금별수입결산" sheetId="1" r:id="rId1"/>
  </sheets>
  <definedNames>
    <definedName name="_xlnm.Print_Area" localSheetId="0">'기금별수입결산'!$A$1:$O$73</definedName>
  </definedNames>
  <calcPr fullCalcOnLoad="1"/>
</workbook>
</file>

<file path=xl/sharedStrings.xml><?xml version="1.0" encoding="utf-8"?>
<sst xmlns="http://schemas.openxmlformats.org/spreadsheetml/2006/main" count="127" uniqueCount="47">
  <si>
    <t>(단위:원)</t>
  </si>
  <si>
    <t>장-관-항-목</t>
  </si>
  <si>
    <t>합        계</t>
  </si>
  <si>
    <t>당초</t>
  </si>
  <si>
    <t>4. 기금별 수입 · 지출 결산</t>
  </si>
  <si>
    <t>가. 수입결산</t>
  </si>
  <si>
    <t>과     목</t>
  </si>
  <si>
    <t>수입계획액</t>
  </si>
  <si>
    <t>수   납   액</t>
  </si>
  <si>
    <t>미수납액처리</t>
  </si>
  <si>
    <t>결손
처분</t>
  </si>
  <si>
    <t>다음년도
이월</t>
  </si>
  <si>
    <t>전년도이월액㉯</t>
  </si>
  <si>
    <t>수입계획
현      액
㉰=㉮+㉯</t>
  </si>
  <si>
    <t>징수
결정액
㉱</t>
  </si>
  <si>
    <t>미수납액
㉲=㉱-③</t>
  </si>
  <si>
    <t>수정
㉮</t>
  </si>
  <si>
    <t>수납총액
①</t>
  </si>
  <si>
    <t>과오납
반환액
②</t>
  </si>
  <si>
    <t>실   제
수납액
③=①-②</t>
  </si>
  <si>
    <t>식품진흥기금</t>
  </si>
  <si>
    <t>재난관리기금</t>
  </si>
  <si>
    <t>200
세외수입</t>
  </si>
  <si>
    <t>210
경상적세외수입</t>
  </si>
  <si>
    <t>216
이자수입</t>
  </si>
  <si>
    <t>216-01
공공예금이자수입</t>
  </si>
  <si>
    <t>600
지방채및예치금회수</t>
  </si>
  <si>
    <t>630
예치금회수</t>
  </si>
  <si>
    <t>631
예치금회수</t>
  </si>
  <si>
    <t>631-01
예치금회수</t>
  </si>
  <si>
    <t>수정
(가)</t>
  </si>
  <si>
    <t>결손처분</t>
  </si>
  <si>
    <t>다음년도
이  월 액</t>
  </si>
  <si>
    <t>220
임시적세외수입</t>
  </si>
  <si>
    <t>228
잡수입</t>
  </si>
  <si>
    <t>228-09
기타잡수입</t>
  </si>
  <si>
    <t>500
보조금</t>
  </si>
  <si>
    <t>520
시도비보조금등</t>
  </si>
  <si>
    <t>521
시도비보조금등</t>
  </si>
  <si>
    <t>521-01
시도비보조금등</t>
  </si>
  <si>
    <t>저소득주민장학기금</t>
  </si>
  <si>
    <t>자활기금</t>
  </si>
  <si>
    <t>224
전입금</t>
  </si>
  <si>
    <t>224-04
기금전입금</t>
  </si>
  <si>
    <t>520
시,도비보조금등</t>
  </si>
  <si>
    <t>521
시,도비보조금등</t>
  </si>
  <si>
    <t>521-01
시,도비보조금등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</si>
</sst>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;&quot;△&quot;#,##0"/>
    <numFmt numFmtId="187" formatCode="#,##0_);[Red]\(#,##0\)"/>
    <numFmt numFmtId="188" formatCode="000\-000"/>
    <numFmt numFmtId="189" formatCode="&quot;\&quot;#,##0"/>
    <numFmt numFmtId="190" formatCode="[$-412]yyyy&quot;년&quot;\ m&quot;월&quot;\ d&quot;일&quot;\ dddd"/>
    <numFmt numFmtId="191" formatCode="[$-412]AM/PM\ h:mm:ss"/>
    <numFmt numFmtId="192" formatCode="#,##0;[Red]#,##0"/>
    <numFmt numFmtId="193" formatCode="0_);[Red]\(0\)"/>
    <numFmt numFmtId="194" formatCode="&quot;  ○ 전년도말 현재액은 &quot;#,###&quot;원에서&quot;"/>
    <numFmt numFmtId="195" formatCode="&quot;  ○ 당해년도 수납액은 &quot;#,###&quot;원이며&quot;"/>
    <numFmt numFmtId="196" formatCode="&quot;  ○ 당해년도 지출액은 &quot;#,###&quot;원이다&quot;"/>
    <numFmt numFmtId="197" formatCode="&quot;  ○ 당해년도 수납액은 &quot;#,###&quot;원&quot;"/>
    <numFmt numFmtId="198" formatCode="&quot;  ○ 당해년도 지출액은 &quot;#,###&quot;원이며&quot;"/>
    <numFmt numFmtId="199" formatCode="&quot;  그 차인 잔액은 &quot;#,###&quot;원으로 세부내용은 아래와 같다&quot;"/>
    <numFmt numFmtId="200" formatCode="&quot;  그 차인 잔액은 &quot;#,###&quot;원으로 세부내용은 다음과 같다&quot;"/>
    <numFmt numFmtId="201" formatCode="#,###%;&quot;△&quot;#,###%"/>
    <numFmt numFmtId="202" formatCode="_-* #,##0_-;&quot;△&quot;* #,##0_-;_-* &quot;-&quot;_-;_-@_-"/>
    <numFmt numFmtId="203" formatCode="#,##0_ ;&quot;△&quot;#,##0_ "/>
  </numFmts>
  <fonts count="2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6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1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1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 wrapText="1"/>
    </xf>
    <xf numFmtId="176" fontId="8" fillId="24" borderId="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vertical="center" shrinkToFit="1"/>
    </xf>
    <xf numFmtId="176" fontId="8" fillId="0" borderId="10" xfId="0" applyNumberFormat="1" applyFont="1" applyFill="1" applyBorder="1" applyAlignment="1">
      <alignment horizontal="right" vertical="center" shrinkToFit="1"/>
    </xf>
    <xf numFmtId="0" fontId="27" fillId="24" borderId="0" xfId="0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6" fontId="8" fillId="24" borderId="10" xfId="0" applyNumberFormat="1" applyFont="1" applyFill="1" applyBorder="1" applyAlignment="1">
      <alignment vertical="center" shrinkToFit="1"/>
    </xf>
    <xf numFmtId="0" fontId="7" fillId="24" borderId="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85" fontId="4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27" fillId="24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Normal="115" zoomScaleSheetLayoutView="100" zoomScalePageLayoutView="0" workbookViewId="0" topLeftCell="A1">
      <selection activeCell="D1" sqref="D1"/>
    </sheetView>
  </sheetViews>
  <sheetFormatPr defaultColWidth="8.88671875" defaultRowHeight="13.5"/>
  <cols>
    <col min="1" max="2" width="1.66796875" style="4" customWidth="1"/>
    <col min="3" max="3" width="1.4375" style="4" customWidth="1"/>
    <col min="4" max="4" width="12.99609375" style="4" customWidth="1"/>
    <col min="5" max="12" width="12.21484375" style="4" customWidth="1"/>
    <col min="13" max="13" width="11.4453125" style="4" customWidth="1"/>
    <col min="14" max="15" width="12.21484375" style="4" customWidth="1"/>
    <col min="16" max="16384" width="8.88671875" style="4" customWidth="1"/>
  </cols>
  <sheetData>
    <row r="1" s="1" customFormat="1" ht="19.5" customHeight="1">
      <c r="A1" s="1" t="s">
        <v>4</v>
      </c>
    </row>
    <row r="2" s="1" customFormat="1" ht="25.5" customHeight="1"/>
    <row r="3" s="2" customFormat="1" ht="25.5" customHeight="1">
      <c r="A3" s="2" t="s">
        <v>5</v>
      </c>
    </row>
    <row r="4" s="2" customFormat="1" ht="25.5" customHeight="1"/>
    <row r="5" spans="2:15" s="3" customFormat="1" ht="25.5" customHeight="1">
      <c r="B5" s="23" t="s">
        <v>40</v>
      </c>
      <c r="C5" s="23"/>
      <c r="D5" s="23"/>
      <c r="M5" s="27" t="s">
        <v>0</v>
      </c>
      <c r="N5" s="27"/>
      <c r="O5" s="27"/>
    </row>
    <row r="6" spans="1:15" ht="33.75" customHeight="1">
      <c r="A6" s="28" t="s">
        <v>6</v>
      </c>
      <c r="B6" s="28"/>
      <c r="C6" s="28"/>
      <c r="D6" s="28"/>
      <c r="E6" s="29" t="s">
        <v>7</v>
      </c>
      <c r="F6" s="29"/>
      <c r="G6" s="29" t="s">
        <v>12</v>
      </c>
      <c r="H6" s="29" t="s">
        <v>13</v>
      </c>
      <c r="I6" s="29" t="s">
        <v>14</v>
      </c>
      <c r="J6" s="28" t="s">
        <v>8</v>
      </c>
      <c r="K6" s="28"/>
      <c r="L6" s="28"/>
      <c r="M6" s="29" t="s">
        <v>15</v>
      </c>
      <c r="N6" s="29" t="s">
        <v>9</v>
      </c>
      <c r="O6" s="29"/>
    </row>
    <row r="7" spans="1:15" ht="44.25" customHeight="1">
      <c r="A7" s="30" t="s">
        <v>1</v>
      </c>
      <c r="B7" s="30"/>
      <c r="C7" s="30"/>
      <c r="D7" s="30"/>
      <c r="E7" s="5" t="s">
        <v>3</v>
      </c>
      <c r="F7" s="6" t="s">
        <v>16</v>
      </c>
      <c r="G7" s="29"/>
      <c r="H7" s="29"/>
      <c r="I7" s="29"/>
      <c r="J7" s="6" t="s">
        <v>17</v>
      </c>
      <c r="K7" s="6" t="s">
        <v>18</v>
      </c>
      <c r="L7" s="6" t="s">
        <v>19</v>
      </c>
      <c r="M7" s="29"/>
      <c r="N7" s="6" t="s">
        <v>10</v>
      </c>
      <c r="O7" s="6" t="s">
        <v>11</v>
      </c>
    </row>
    <row r="8" spans="1:15" s="7" customFormat="1" ht="33.75" customHeight="1">
      <c r="A8" s="26" t="s">
        <v>2</v>
      </c>
      <c r="B8" s="26"/>
      <c r="C8" s="26"/>
      <c r="D8" s="26"/>
      <c r="E8" s="22">
        <f aca="true" t="shared" si="0" ref="E8:O8">E9+E13</f>
        <v>269307000</v>
      </c>
      <c r="F8" s="22">
        <f t="shared" si="0"/>
        <v>269307000</v>
      </c>
      <c r="G8" s="22">
        <f t="shared" si="0"/>
        <v>0</v>
      </c>
      <c r="H8" s="22">
        <f t="shared" si="0"/>
        <v>269307000</v>
      </c>
      <c r="I8" s="22">
        <f t="shared" si="0"/>
        <v>269308915</v>
      </c>
      <c r="J8" s="22">
        <f t="shared" si="0"/>
        <v>269308915</v>
      </c>
      <c r="K8" s="22">
        <f t="shared" si="0"/>
        <v>0</v>
      </c>
      <c r="L8" s="22">
        <f t="shared" si="0"/>
        <v>269308915</v>
      </c>
      <c r="M8" s="22">
        <f t="shared" si="0"/>
        <v>0</v>
      </c>
      <c r="N8" s="22">
        <f t="shared" si="0"/>
        <v>0</v>
      </c>
      <c r="O8" s="22">
        <f t="shared" si="0"/>
        <v>0</v>
      </c>
    </row>
    <row r="9" spans="1:15" s="7" customFormat="1" ht="33.75" customHeight="1">
      <c r="A9" s="24" t="s">
        <v>22</v>
      </c>
      <c r="B9" s="25"/>
      <c r="C9" s="25"/>
      <c r="D9" s="25"/>
      <c r="E9" s="13">
        <f aca="true" t="shared" si="1" ref="E9:O11">E10</f>
        <v>7316000</v>
      </c>
      <c r="F9" s="13">
        <f t="shared" si="1"/>
        <v>7316000</v>
      </c>
      <c r="G9" s="13">
        <f t="shared" si="1"/>
        <v>0</v>
      </c>
      <c r="H9" s="13">
        <f t="shared" si="1"/>
        <v>7316000</v>
      </c>
      <c r="I9" s="13">
        <f t="shared" si="1"/>
        <v>7317005</v>
      </c>
      <c r="J9" s="13">
        <f t="shared" si="1"/>
        <v>7317005</v>
      </c>
      <c r="K9" s="13">
        <f t="shared" si="1"/>
        <v>0</v>
      </c>
      <c r="L9" s="13">
        <f t="shared" si="1"/>
        <v>7317005</v>
      </c>
      <c r="M9" s="13">
        <f t="shared" si="1"/>
        <v>0</v>
      </c>
      <c r="N9" s="13">
        <f t="shared" si="1"/>
        <v>0</v>
      </c>
      <c r="O9" s="13">
        <f t="shared" si="1"/>
        <v>0</v>
      </c>
    </row>
    <row r="10" spans="1:15" s="7" customFormat="1" ht="33.75" customHeight="1">
      <c r="A10" s="36"/>
      <c r="B10" s="24" t="s">
        <v>23</v>
      </c>
      <c r="C10" s="25"/>
      <c r="D10" s="25"/>
      <c r="E10" s="13">
        <f t="shared" si="1"/>
        <v>7316000</v>
      </c>
      <c r="F10" s="13">
        <f t="shared" si="1"/>
        <v>7316000</v>
      </c>
      <c r="G10" s="13">
        <f t="shared" si="1"/>
        <v>0</v>
      </c>
      <c r="H10" s="13">
        <f t="shared" si="1"/>
        <v>7316000</v>
      </c>
      <c r="I10" s="13">
        <f t="shared" si="1"/>
        <v>7317005</v>
      </c>
      <c r="J10" s="13">
        <f t="shared" si="1"/>
        <v>7317005</v>
      </c>
      <c r="K10" s="13">
        <f t="shared" si="1"/>
        <v>0</v>
      </c>
      <c r="L10" s="13">
        <f t="shared" si="1"/>
        <v>7317005</v>
      </c>
      <c r="M10" s="13">
        <f t="shared" si="1"/>
        <v>0</v>
      </c>
      <c r="N10" s="13">
        <f t="shared" si="1"/>
        <v>0</v>
      </c>
      <c r="O10" s="13">
        <f t="shared" si="1"/>
        <v>0</v>
      </c>
    </row>
    <row r="11" spans="1:15" s="7" customFormat="1" ht="33.75" customHeight="1">
      <c r="A11" s="37"/>
      <c r="B11" s="36"/>
      <c r="C11" s="24" t="s">
        <v>24</v>
      </c>
      <c r="D11" s="25"/>
      <c r="E11" s="13">
        <f t="shared" si="1"/>
        <v>7316000</v>
      </c>
      <c r="F11" s="13">
        <f t="shared" si="1"/>
        <v>7316000</v>
      </c>
      <c r="G11" s="13">
        <f t="shared" si="1"/>
        <v>0</v>
      </c>
      <c r="H11" s="13">
        <f t="shared" si="1"/>
        <v>7316000</v>
      </c>
      <c r="I11" s="13">
        <f t="shared" si="1"/>
        <v>7317005</v>
      </c>
      <c r="J11" s="13">
        <f t="shared" si="1"/>
        <v>7317005</v>
      </c>
      <c r="K11" s="13">
        <f t="shared" si="1"/>
        <v>0</v>
      </c>
      <c r="L11" s="13">
        <f t="shared" si="1"/>
        <v>7317005</v>
      </c>
      <c r="M11" s="13">
        <f t="shared" si="1"/>
        <v>0</v>
      </c>
      <c r="N11" s="13">
        <f t="shared" si="1"/>
        <v>0</v>
      </c>
      <c r="O11" s="13">
        <f t="shared" si="1"/>
        <v>0</v>
      </c>
    </row>
    <row r="12" spans="1:15" s="7" customFormat="1" ht="33.75" customHeight="1">
      <c r="A12" s="38"/>
      <c r="B12" s="38"/>
      <c r="C12" s="8"/>
      <c r="D12" s="9" t="s">
        <v>25</v>
      </c>
      <c r="E12" s="13">
        <v>7316000</v>
      </c>
      <c r="F12" s="13">
        <v>7316000</v>
      </c>
      <c r="G12" s="13">
        <v>0</v>
      </c>
      <c r="H12" s="13">
        <f>F12+G12</f>
        <v>7316000</v>
      </c>
      <c r="I12" s="13">
        <v>7317005</v>
      </c>
      <c r="J12" s="13">
        <v>7317005</v>
      </c>
      <c r="K12" s="13">
        <v>0</v>
      </c>
      <c r="L12" s="13">
        <f>J12-K12</f>
        <v>7317005</v>
      </c>
      <c r="M12" s="13">
        <f>I12-L12</f>
        <v>0</v>
      </c>
      <c r="N12" s="13">
        <v>0</v>
      </c>
      <c r="O12" s="13">
        <v>0</v>
      </c>
    </row>
    <row r="13" spans="1:15" s="7" customFormat="1" ht="33.75" customHeight="1">
      <c r="A13" s="24" t="s">
        <v>26</v>
      </c>
      <c r="B13" s="25"/>
      <c r="C13" s="25"/>
      <c r="D13" s="25"/>
      <c r="E13" s="13">
        <f aca="true" t="shared" si="2" ref="E13:O15">E14</f>
        <v>261991000</v>
      </c>
      <c r="F13" s="13">
        <f t="shared" si="2"/>
        <v>261991000</v>
      </c>
      <c r="G13" s="13">
        <f t="shared" si="2"/>
        <v>0</v>
      </c>
      <c r="H13" s="13">
        <f t="shared" si="2"/>
        <v>261991000</v>
      </c>
      <c r="I13" s="13">
        <f t="shared" si="2"/>
        <v>261991910</v>
      </c>
      <c r="J13" s="13">
        <f t="shared" si="2"/>
        <v>261991910</v>
      </c>
      <c r="K13" s="13">
        <f t="shared" si="2"/>
        <v>0</v>
      </c>
      <c r="L13" s="13">
        <f t="shared" si="2"/>
        <v>261991910</v>
      </c>
      <c r="M13" s="13">
        <f t="shared" si="2"/>
        <v>0</v>
      </c>
      <c r="N13" s="13">
        <f t="shared" si="2"/>
        <v>0</v>
      </c>
      <c r="O13" s="13">
        <f t="shared" si="2"/>
        <v>0</v>
      </c>
    </row>
    <row r="14" spans="1:15" s="7" customFormat="1" ht="33.75" customHeight="1">
      <c r="A14" s="36"/>
      <c r="B14" s="24" t="s">
        <v>27</v>
      </c>
      <c r="C14" s="25"/>
      <c r="D14" s="25"/>
      <c r="E14" s="13">
        <f t="shared" si="2"/>
        <v>261991000</v>
      </c>
      <c r="F14" s="13">
        <f t="shared" si="2"/>
        <v>261991000</v>
      </c>
      <c r="G14" s="13">
        <f t="shared" si="2"/>
        <v>0</v>
      </c>
      <c r="H14" s="13">
        <f t="shared" si="2"/>
        <v>261991000</v>
      </c>
      <c r="I14" s="13">
        <f t="shared" si="2"/>
        <v>261991910</v>
      </c>
      <c r="J14" s="13">
        <f t="shared" si="2"/>
        <v>261991910</v>
      </c>
      <c r="K14" s="13">
        <f t="shared" si="2"/>
        <v>0</v>
      </c>
      <c r="L14" s="13">
        <f t="shared" si="2"/>
        <v>261991910</v>
      </c>
      <c r="M14" s="13">
        <f t="shared" si="2"/>
        <v>0</v>
      </c>
      <c r="N14" s="13">
        <f t="shared" si="2"/>
        <v>0</v>
      </c>
      <c r="O14" s="13">
        <f t="shared" si="2"/>
        <v>0</v>
      </c>
    </row>
    <row r="15" spans="1:15" s="7" customFormat="1" ht="33.75" customHeight="1">
      <c r="A15" s="37"/>
      <c r="B15" s="36"/>
      <c r="C15" s="24" t="s">
        <v>28</v>
      </c>
      <c r="D15" s="25"/>
      <c r="E15" s="13">
        <f t="shared" si="2"/>
        <v>261991000</v>
      </c>
      <c r="F15" s="13">
        <f t="shared" si="2"/>
        <v>261991000</v>
      </c>
      <c r="G15" s="13">
        <f t="shared" si="2"/>
        <v>0</v>
      </c>
      <c r="H15" s="13">
        <f t="shared" si="2"/>
        <v>261991000</v>
      </c>
      <c r="I15" s="13">
        <f t="shared" si="2"/>
        <v>261991910</v>
      </c>
      <c r="J15" s="13">
        <f t="shared" si="2"/>
        <v>261991910</v>
      </c>
      <c r="K15" s="13">
        <f t="shared" si="2"/>
        <v>0</v>
      </c>
      <c r="L15" s="13">
        <f t="shared" si="2"/>
        <v>261991910</v>
      </c>
      <c r="M15" s="13">
        <f t="shared" si="2"/>
        <v>0</v>
      </c>
      <c r="N15" s="13">
        <f t="shared" si="2"/>
        <v>0</v>
      </c>
      <c r="O15" s="13">
        <f t="shared" si="2"/>
        <v>0</v>
      </c>
    </row>
    <row r="16" spans="1:15" s="7" customFormat="1" ht="33.75" customHeight="1">
      <c r="A16" s="38"/>
      <c r="B16" s="38"/>
      <c r="C16" s="8"/>
      <c r="D16" s="9" t="s">
        <v>29</v>
      </c>
      <c r="E16" s="13">
        <v>261991000</v>
      </c>
      <c r="F16" s="13">
        <v>261991000</v>
      </c>
      <c r="G16" s="13">
        <v>0</v>
      </c>
      <c r="H16" s="13">
        <f>F16+G16</f>
        <v>261991000</v>
      </c>
      <c r="I16" s="13">
        <v>261991910</v>
      </c>
      <c r="J16" s="13">
        <v>261991910</v>
      </c>
      <c r="K16" s="13">
        <v>0</v>
      </c>
      <c r="L16" s="13">
        <f>J16-K16</f>
        <v>261991910</v>
      </c>
      <c r="M16" s="13">
        <f>I16-L16</f>
        <v>0</v>
      </c>
      <c r="N16" s="13">
        <v>0</v>
      </c>
      <c r="O16" s="13">
        <v>0</v>
      </c>
    </row>
    <row r="17" spans="1:15" s="7" customFormat="1" ht="127.5" customHeight="1">
      <c r="A17" s="10"/>
      <c r="B17" s="10"/>
      <c r="C17" s="10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s="3" customFormat="1" ht="36.75" customHeight="1">
      <c r="B18" s="23" t="s">
        <v>41</v>
      </c>
      <c r="C18" s="23"/>
      <c r="D18" s="23"/>
      <c r="M18" s="27" t="s">
        <v>0</v>
      </c>
      <c r="N18" s="27"/>
      <c r="O18" s="27"/>
    </row>
    <row r="19" spans="1:15" s="3" customFormat="1" ht="30.75" customHeight="1">
      <c r="A19" s="28" t="s">
        <v>6</v>
      </c>
      <c r="B19" s="28"/>
      <c r="C19" s="28"/>
      <c r="D19" s="28"/>
      <c r="E19" s="29" t="s">
        <v>7</v>
      </c>
      <c r="F19" s="29"/>
      <c r="G19" s="29" t="s">
        <v>12</v>
      </c>
      <c r="H19" s="29" t="s">
        <v>13</v>
      </c>
      <c r="I19" s="29" t="s">
        <v>14</v>
      </c>
      <c r="J19" s="28" t="s">
        <v>8</v>
      </c>
      <c r="K19" s="28"/>
      <c r="L19" s="28"/>
      <c r="M19" s="29" t="s">
        <v>15</v>
      </c>
      <c r="N19" s="29" t="s">
        <v>9</v>
      </c>
      <c r="O19" s="29"/>
    </row>
    <row r="20" spans="1:15" ht="41.25" customHeight="1">
      <c r="A20" s="30" t="s">
        <v>1</v>
      </c>
      <c r="B20" s="30"/>
      <c r="C20" s="30"/>
      <c r="D20" s="30"/>
      <c r="E20" s="5" t="s">
        <v>3</v>
      </c>
      <c r="F20" s="6" t="s">
        <v>16</v>
      </c>
      <c r="G20" s="29"/>
      <c r="H20" s="29"/>
      <c r="I20" s="29"/>
      <c r="J20" s="6" t="s">
        <v>17</v>
      </c>
      <c r="K20" s="6" t="s">
        <v>18</v>
      </c>
      <c r="L20" s="6" t="s">
        <v>19</v>
      </c>
      <c r="M20" s="29"/>
      <c r="N20" s="6" t="s">
        <v>10</v>
      </c>
      <c r="O20" s="6" t="s">
        <v>11</v>
      </c>
    </row>
    <row r="21" spans="1:15" s="3" customFormat="1" ht="35.25" customHeight="1">
      <c r="A21" s="26" t="s">
        <v>2</v>
      </c>
      <c r="B21" s="26"/>
      <c r="C21" s="26"/>
      <c r="D21" s="26"/>
      <c r="E21" s="14">
        <f>E22+E29</f>
        <v>91849000</v>
      </c>
      <c r="F21" s="14">
        <f>F22+F29</f>
        <v>91849000</v>
      </c>
      <c r="G21" s="14">
        <f aca="true" t="shared" si="3" ref="G21:O21">G22+G29</f>
        <v>0</v>
      </c>
      <c r="H21" s="14">
        <f t="shared" si="3"/>
        <v>91849000</v>
      </c>
      <c r="I21" s="14">
        <f t="shared" si="3"/>
        <v>133082898</v>
      </c>
      <c r="J21" s="14">
        <f t="shared" si="3"/>
        <v>133082898</v>
      </c>
      <c r="K21" s="14">
        <f t="shared" si="3"/>
        <v>0</v>
      </c>
      <c r="L21" s="14">
        <f t="shared" si="3"/>
        <v>133082898</v>
      </c>
      <c r="M21" s="14">
        <f t="shared" si="3"/>
        <v>0</v>
      </c>
      <c r="N21" s="14">
        <f t="shared" si="3"/>
        <v>0</v>
      </c>
      <c r="O21" s="14">
        <f t="shared" si="3"/>
        <v>0</v>
      </c>
    </row>
    <row r="22" spans="1:15" ht="35.25" customHeight="1">
      <c r="A22" s="24" t="s">
        <v>22</v>
      </c>
      <c r="B22" s="24"/>
      <c r="C22" s="24"/>
      <c r="D22" s="24"/>
      <c r="E22" s="14">
        <f aca="true" t="shared" si="4" ref="E22:O22">E23+E26</f>
        <v>6987000</v>
      </c>
      <c r="F22" s="14">
        <f t="shared" si="4"/>
        <v>6987000</v>
      </c>
      <c r="G22" s="14">
        <f t="shared" si="4"/>
        <v>0</v>
      </c>
      <c r="H22" s="14">
        <f t="shared" si="4"/>
        <v>6987000</v>
      </c>
      <c r="I22" s="14">
        <f t="shared" si="4"/>
        <v>48219980</v>
      </c>
      <c r="J22" s="14">
        <f t="shared" si="4"/>
        <v>48219980</v>
      </c>
      <c r="K22" s="14">
        <f t="shared" si="4"/>
        <v>0</v>
      </c>
      <c r="L22" s="14">
        <f t="shared" si="4"/>
        <v>48219980</v>
      </c>
      <c r="M22" s="14">
        <f t="shared" si="4"/>
        <v>0</v>
      </c>
      <c r="N22" s="14">
        <f t="shared" si="4"/>
        <v>0</v>
      </c>
      <c r="O22" s="14">
        <f t="shared" si="4"/>
        <v>0</v>
      </c>
    </row>
    <row r="23" spans="1:15" ht="35.25" customHeight="1">
      <c r="A23" s="36"/>
      <c r="B23" s="24" t="s">
        <v>23</v>
      </c>
      <c r="C23" s="24"/>
      <c r="D23" s="24"/>
      <c r="E23" s="14">
        <f aca="true" t="shared" si="5" ref="E23:O24">E24</f>
        <v>1987000</v>
      </c>
      <c r="F23" s="14">
        <f t="shared" si="5"/>
        <v>1987000</v>
      </c>
      <c r="G23" s="14">
        <f t="shared" si="5"/>
        <v>0</v>
      </c>
      <c r="H23" s="14">
        <f t="shared" si="5"/>
        <v>1987000</v>
      </c>
      <c r="I23" s="14">
        <f t="shared" si="5"/>
        <v>2376000</v>
      </c>
      <c r="J23" s="14">
        <f t="shared" si="5"/>
        <v>2376000</v>
      </c>
      <c r="K23" s="14">
        <f t="shared" si="5"/>
        <v>0</v>
      </c>
      <c r="L23" s="14">
        <f t="shared" si="5"/>
        <v>2376000</v>
      </c>
      <c r="M23" s="14">
        <f t="shared" si="5"/>
        <v>0</v>
      </c>
      <c r="N23" s="14">
        <f t="shared" si="5"/>
        <v>0</v>
      </c>
      <c r="O23" s="14">
        <f t="shared" si="5"/>
        <v>0</v>
      </c>
    </row>
    <row r="24" spans="1:15" s="7" customFormat="1" ht="35.25" customHeight="1">
      <c r="A24" s="37"/>
      <c r="B24" s="36"/>
      <c r="C24" s="24" t="s">
        <v>24</v>
      </c>
      <c r="D24" s="24"/>
      <c r="E24" s="14">
        <f t="shared" si="5"/>
        <v>1987000</v>
      </c>
      <c r="F24" s="14">
        <f t="shared" si="5"/>
        <v>1987000</v>
      </c>
      <c r="G24" s="14">
        <f t="shared" si="5"/>
        <v>0</v>
      </c>
      <c r="H24" s="14">
        <f t="shared" si="5"/>
        <v>1987000</v>
      </c>
      <c r="I24" s="14">
        <f t="shared" si="5"/>
        <v>2376000</v>
      </c>
      <c r="J24" s="14">
        <f t="shared" si="5"/>
        <v>2376000</v>
      </c>
      <c r="K24" s="14">
        <f t="shared" si="5"/>
        <v>0</v>
      </c>
      <c r="L24" s="14">
        <f t="shared" si="5"/>
        <v>2376000</v>
      </c>
      <c r="M24" s="14">
        <f t="shared" si="5"/>
        <v>0</v>
      </c>
      <c r="N24" s="14">
        <f t="shared" si="5"/>
        <v>0</v>
      </c>
      <c r="O24" s="14">
        <f t="shared" si="5"/>
        <v>0</v>
      </c>
    </row>
    <row r="25" spans="1:15" s="7" customFormat="1" ht="35.25" customHeight="1">
      <c r="A25" s="37"/>
      <c r="B25" s="38"/>
      <c r="C25" s="8"/>
      <c r="D25" s="9" t="s">
        <v>25</v>
      </c>
      <c r="E25" s="14">
        <v>1987000</v>
      </c>
      <c r="F25" s="14">
        <v>1987000</v>
      </c>
      <c r="G25" s="14">
        <v>0</v>
      </c>
      <c r="H25" s="14">
        <f>F25+G25</f>
        <v>1987000</v>
      </c>
      <c r="I25" s="14">
        <v>2376000</v>
      </c>
      <c r="J25" s="14">
        <v>2376000</v>
      </c>
      <c r="K25" s="14">
        <v>0</v>
      </c>
      <c r="L25" s="14">
        <f>J25-K25</f>
        <v>2376000</v>
      </c>
      <c r="M25" s="14">
        <f>I25-L25</f>
        <v>0</v>
      </c>
      <c r="N25" s="14">
        <v>0</v>
      </c>
      <c r="O25" s="14">
        <v>0</v>
      </c>
    </row>
    <row r="26" spans="1:15" s="7" customFormat="1" ht="35.25" customHeight="1">
      <c r="A26" s="37"/>
      <c r="B26" s="24" t="s">
        <v>33</v>
      </c>
      <c r="C26" s="24"/>
      <c r="D26" s="24"/>
      <c r="E26" s="14">
        <f aca="true" t="shared" si="6" ref="E26:O27">E27</f>
        <v>5000000</v>
      </c>
      <c r="F26" s="14">
        <f t="shared" si="6"/>
        <v>5000000</v>
      </c>
      <c r="G26" s="14">
        <f t="shared" si="6"/>
        <v>0</v>
      </c>
      <c r="H26" s="14">
        <f t="shared" si="6"/>
        <v>5000000</v>
      </c>
      <c r="I26" s="14">
        <f t="shared" si="6"/>
        <v>45843980</v>
      </c>
      <c r="J26" s="14">
        <f t="shared" si="6"/>
        <v>45843980</v>
      </c>
      <c r="K26" s="14">
        <f t="shared" si="6"/>
        <v>0</v>
      </c>
      <c r="L26" s="14">
        <f t="shared" si="6"/>
        <v>45843980</v>
      </c>
      <c r="M26" s="14">
        <f t="shared" si="6"/>
        <v>0</v>
      </c>
      <c r="N26" s="14">
        <f t="shared" si="6"/>
        <v>0</v>
      </c>
      <c r="O26" s="14">
        <f t="shared" si="6"/>
        <v>0</v>
      </c>
    </row>
    <row r="27" spans="1:15" s="7" customFormat="1" ht="35.25" customHeight="1">
      <c r="A27" s="37"/>
      <c r="B27" s="36"/>
      <c r="C27" s="24" t="s">
        <v>34</v>
      </c>
      <c r="D27" s="25"/>
      <c r="E27" s="14">
        <f t="shared" si="6"/>
        <v>5000000</v>
      </c>
      <c r="F27" s="14">
        <f t="shared" si="6"/>
        <v>5000000</v>
      </c>
      <c r="G27" s="14">
        <f t="shared" si="6"/>
        <v>0</v>
      </c>
      <c r="H27" s="14">
        <f t="shared" si="6"/>
        <v>5000000</v>
      </c>
      <c r="I27" s="14">
        <f t="shared" si="6"/>
        <v>45843980</v>
      </c>
      <c r="J27" s="14">
        <f t="shared" si="6"/>
        <v>45843980</v>
      </c>
      <c r="K27" s="14">
        <f t="shared" si="6"/>
        <v>0</v>
      </c>
      <c r="L27" s="14">
        <f t="shared" si="6"/>
        <v>45843980</v>
      </c>
      <c r="M27" s="14">
        <f t="shared" si="6"/>
        <v>0</v>
      </c>
      <c r="N27" s="14">
        <f t="shared" si="6"/>
        <v>0</v>
      </c>
      <c r="O27" s="14">
        <f t="shared" si="6"/>
        <v>0</v>
      </c>
    </row>
    <row r="28" spans="1:15" s="7" customFormat="1" ht="35.25" customHeight="1">
      <c r="A28" s="38"/>
      <c r="B28" s="38"/>
      <c r="C28" s="8"/>
      <c r="D28" s="9" t="s">
        <v>35</v>
      </c>
      <c r="E28" s="14">
        <v>5000000</v>
      </c>
      <c r="F28" s="14">
        <v>5000000</v>
      </c>
      <c r="G28" s="14">
        <v>0</v>
      </c>
      <c r="H28" s="14">
        <f>F28+G28</f>
        <v>5000000</v>
      </c>
      <c r="I28" s="14">
        <v>45843980</v>
      </c>
      <c r="J28" s="14">
        <v>45843980</v>
      </c>
      <c r="K28" s="14">
        <v>0</v>
      </c>
      <c r="L28" s="14">
        <f>J28-K28</f>
        <v>45843980</v>
      </c>
      <c r="M28" s="14">
        <f>I28-L28</f>
        <v>0</v>
      </c>
      <c r="N28" s="14">
        <v>0</v>
      </c>
      <c r="O28" s="14">
        <v>0</v>
      </c>
    </row>
    <row r="29" spans="1:15" s="7" customFormat="1" ht="35.25" customHeight="1">
      <c r="A29" s="24" t="s">
        <v>26</v>
      </c>
      <c r="B29" s="25"/>
      <c r="C29" s="25"/>
      <c r="D29" s="25"/>
      <c r="E29" s="14">
        <f aca="true" t="shared" si="7" ref="E29:O31">E30</f>
        <v>84862000</v>
      </c>
      <c r="F29" s="14">
        <f t="shared" si="7"/>
        <v>84862000</v>
      </c>
      <c r="G29" s="14">
        <f t="shared" si="7"/>
        <v>0</v>
      </c>
      <c r="H29" s="14">
        <f t="shared" si="7"/>
        <v>84862000</v>
      </c>
      <c r="I29" s="14">
        <f t="shared" si="7"/>
        <v>84862918</v>
      </c>
      <c r="J29" s="14">
        <f t="shared" si="7"/>
        <v>84862918</v>
      </c>
      <c r="K29" s="14">
        <f t="shared" si="7"/>
        <v>0</v>
      </c>
      <c r="L29" s="14">
        <f t="shared" si="7"/>
        <v>84862918</v>
      </c>
      <c r="M29" s="14">
        <f t="shared" si="7"/>
        <v>0</v>
      </c>
      <c r="N29" s="14">
        <f t="shared" si="7"/>
        <v>0</v>
      </c>
      <c r="O29" s="14">
        <f t="shared" si="7"/>
        <v>0</v>
      </c>
    </row>
    <row r="30" spans="1:15" s="7" customFormat="1" ht="35.25" customHeight="1">
      <c r="A30" s="36"/>
      <c r="B30" s="24" t="s">
        <v>27</v>
      </c>
      <c r="C30" s="25"/>
      <c r="D30" s="25"/>
      <c r="E30" s="14">
        <f t="shared" si="7"/>
        <v>84862000</v>
      </c>
      <c r="F30" s="14">
        <f t="shared" si="7"/>
        <v>84862000</v>
      </c>
      <c r="G30" s="14">
        <f t="shared" si="7"/>
        <v>0</v>
      </c>
      <c r="H30" s="14">
        <f t="shared" si="7"/>
        <v>84862000</v>
      </c>
      <c r="I30" s="14">
        <f t="shared" si="7"/>
        <v>84862918</v>
      </c>
      <c r="J30" s="14">
        <f t="shared" si="7"/>
        <v>84862918</v>
      </c>
      <c r="K30" s="14">
        <f t="shared" si="7"/>
        <v>0</v>
      </c>
      <c r="L30" s="14">
        <f t="shared" si="7"/>
        <v>84862918</v>
      </c>
      <c r="M30" s="14">
        <f t="shared" si="7"/>
        <v>0</v>
      </c>
      <c r="N30" s="14">
        <f t="shared" si="7"/>
        <v>0</v>
      </c>
      <c r="O30" s="14">
        <f t="shared" si="7"/>
        <v>0</v>
      </c>
    </row>
    <row r="31" spans="1:15" s="7" customFormat="1" ht="35.25" customHeight="1">
      <c r="A31" s="37"/>
      <c r="B31" s="36"/>
      <c r="C31" s="24" t="s">
        <v>28</v>
      </c>
      <c r="D31" s="25"/>
      <c r="E31" s="14">
        <f t="shared" si="7"/>
        <v>84862000</v>
      </c>
      <c r="F31" s="14">
        <f t="shared" si="7"/>
        <v>84862000</v>
      </c>
      <c r="G31" s="14">
        <f t="shared" si="7"/>
        <v>0</v>
      </c>
      <c r="H31" s="14">
        <f t="shared" si="7"/>
        <v>84862000</v>
      </c>
      <c r="I31" s="14">
        <f t="shared" si="7"/>
        <v>84862918</v>
      </c>
      <c r="J31" s="14">
        <f t="shared" si="7"/>
        <v>84862918</v>
      </c>
      <c r="K31" s="14">
        <f t="shared" si="7"/>
        <v>0</v>
      </c>
      <c r="L31" s="14">
        <f t="shared" si="7"/>
        <v>84862918</v>
      </c>
      <c r="M31" s="14">
        <f t="shared" si="7"/>
        <v>0</v>
      </c>
      <c r="N31" s="14">
        <f t="shared" si="7"/>
        <v>0</v>
      </c>
      <c r="O31" s="14">
        <f t="shared" si="7"/>
        <v>0</v>
      </c>
    </row>
    <row r="32" spans="1:15" s="7" customFormat="1" ht="35.25" customHeight="1">
      <c r="A32" s="38"/>
      <c r="B32" s="38"/>
      <c r="C32" s="8"/>
      <c r="D32" s="9" t="s">
        <v>29</v>
      </c>
      <c r="E32" s="14">
        <v>84862000</v>
      </c>
      <c r="F32" s="14">
        <v>84862000</v>
      </c>
      <c r="G32" s="14">
        <v>0</v>
      </c>
      <c r="H32" s="14">
        <f>F32+G32</f>
        <v>84862000</v>
      </c>
      <c r="I32" s="14">
        <v>84862918</v>
      </c>
      <c r="J32" s="14">
        <v>84862918</v>
      </c>
      <c r="K32" s="14">
        <v>0</v>
      </c>
      <c r="L32" s="14">
        <f>J32-K32</f>
        <v>84862918</v>
      </c>
      <c r="M32" s="14">
        <f>I32-L32</f>
        <v>0</v>
      </c>
      <c r="N32" s="14">
        <v>0</v>
      </c>
      <c r="O32" s="14">
        <v>0</v>
      </c>
    </row>
    <row r="33" spans="1:15" s="7" customFormat="1" ht="100.5" customHeight="1">
      <c r="A33" s="10"/>
      <c r="B33" s="10"/>
      <c r="C33" s="10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36.75" customHeight="1">
      <c r="A34" s="15"/>
      <c r="B34" s="32" t="s">
        <v>20</v>
      </c>
      <c r="C34" s="32"/>
      <c r="D34" s="32"/>
      <c r="E34" s="15"/>
      <c r="F34" s="15"/>
      <c r="G34" s="15"/>
      <c r="H34" s="15"/>
      <c r="I34" s="15"/>
      <c r="J34" s="15"/>
      <c r="K34" s="15"/>
      <c r="L34" s="15"/>
      <c r="M34" s="31" t="s">
        <v>0</v>
      </c>
      <c r="N34" s="31"/>
      <c r="O34" s="31"/>
    </row>
    <row r="35" spans="1:15" ht="25.5" customHeight="1">
      <c r="A35" s="28" t="s">
        <v>6</v>
      </c>
      <c r="B35" s="28"/>
      <c r="C35" s="28"/>
      <c r="D35" s="28"/>
      <c r="E35" s="29" t="s">
        <v>7</v>
      </c>
      <c r="F35" s="29"/>
      <c r="G35" s="29" t="s">
        <v>12</v>
      </c>
      <c r="H35" s="29" t="s">
        <v>13</v>
      </c>
      <c r="I35" s="29" t="s">
        <v>14</v>
      </c>
      <c r="J35" s="28" t="s">
        <v>8</v>
      </c>
      <c r="K35" s="28"/>
      <c r="L35" s="28"/>
      <c r="M35" s="29" t="s">
        <v>15</v>
      </c>
      <c r="N35" s="29" t="s">
        <v>9</v>
      </c>
      <c r="O35" s="29"/>
    </row>
    <row r="36" spans="1:15" ht="45" customHeight="1">
      <c r="A36" s="30" t="s">
        <v>1</v>
      </c>
      <c r="B36" s="30"/>
      <c r="C36" s="30"/>
      <c r="D36" s="30"/>
      <c r="E36" s="5" t="s">
        <v>3</v>
      </c>
      <c r="F36" s="6" t="s">
        <v>30</v>
      </c>
      <c r="G36" s="29"/>
      <c r="H36" s="29"/>
      <c r="I36" s="29"/>
      <c r="J36" s="6" t="s">
        <v>17</v>
      </c>
      <c r="K36" s="6" t="s">
        <v>18</v>
      </c>
      <c r="L36" s="6" t="s">
        <v>19</v>
      </c>
      <c r="M36" s="29"/>
      <c r="N36" s="6" t="s">
        <v>31</v>
      </c>
      <c r="O36" s="6" t="s">
        <v>32</v>
      </c>
    </row>
    <row r="37" spans="1:15" ht="37.5" customHeight="1">
      <c r="A37" s="26" t="s">
        <v>2</v>
      </c>
      <c r="B37" s="26"/>
      <c r="C37" s="26"/>
      <c r="D37" s="26"/>
      <c r="E37" s="14">
        <f>E38+E45+E49</f>
        <v>480933000</v>
      </c>
      <c r="F37" s="14">
        <f aca="true" t="shared" si="8" ref="F37:O37">F38+F45+F49</f>
        <v>483933000</v>
      </c>
      <c r="G37" s="14">
        <f t="shared" si="8"/>
        <v>0</v>
      </c>
      <c r="H37" s="14">
        <f t="shared" si="8"/>
        <v>483933000</v>
      </c>
      <c r="I37" s="14">
        <f t="shared" si="8"/>
        <v>426267027</v>
      </c>
      <c r="J37" s="14">
        <f t="shared" si="8"/>
        <v>426267027</v>
      </c>
      <c r="K37" s="14">
        <f t="shared" si="8"/>
        <v>0</v>
      </c>
      <c r="L37" s="14">
        <f t="shared" si="8"/>
        <v>426267027</v>
      </c>
      <c r="M37" s="14">
        <f t="shared" si="8"/>
        <v>0</v>
      </c>
      <c r="N37" s="14">
        <f t="shared" si="8"/>
        <v>0</v>
      </c>
      <c r="O37" s="14">
        <f t="shared" si="8"/>
        <v>0</v>
      </c>
    </row>
    <row r="38" spans="1:15" ht="30.75" customHeight="1">
      <c r="A38" s="24" t="s">
        <v>22</v>
      </c>
      <c r="B38" s="24"/>
      <c r="C38" s="24"/>
      <c r="D38" s="24"/>
      <c r="E38" s="16">
        <f>E39+E42</f>
        <v>158000000</v>
      </c>
      <c r="F38" s="16">
        <f aca="true" t="shared" si="9" ref="F38:O38">F39+F42</f>
        <v>158000000</v>
      </c>
      <c r="G38" s="16">
        <f t="shared" si="9"/>
        <v>0</v>
      </c>
      <c r="H38" s="16">
        <f t="shared" si="9"/>
        <v>158000000</v>
      </c>
      <c r="I38" s="16">
        <f t="shared" si="9"/>
        <v>109869610</v>
      </c>
      <c r="J38" s="16">
        <f t="shared" si="9"/>
        <v>109869610</v>
      </c>
      <c r="K38" s="16">
        <f t="shared" si="9"/>
        <v>0</v>
      </c>
      <c r="L38" s="16">
        <f t="shared" si="9"/>
        <v>109869610</v>
      </c>
      <c r="M38" s="16">
        <f t="shared" si="9"/>
        <v>0</v>
      </c>
      <c r="N38" s="16">
        <f t="shared" si="9"/>
        <v>0</v>
      </c>
      <c r="O38" s="16">
        <f t="shared" si="9"/>
        <v>0</v>
      </c>
    </row>
    <row r="39" spans="1:15" ht="30.75" customHeight="1">
      <c r="A39" s="36"/>
      <c r="B39" s="24" t="s">
        <v>23</v>
      </c>
      <c r="C39" s="24"/>
      <c r="D39" s="24"/>
      <c r="E39" s="16">
        <f>E40</f>
        <v>8000000</v>
      </c>
      <c r="F39" s="16">
        <f aca="true" t="shared" si="10" ref="F39:O40">F40</f>
        <v>8000000</v>
      </c>
      <c r="G39" s="16">
        <f t="shared" si="10"/>
        <v>0</v>
      </c>
      <c r="H39" s="16">
        <f t="shared" si="10"/>
        <v>8000000</v>
      </c>
      <c r="I39" s="16">
        <f t="shared" si="10"/>
        <v>5649610</v>
      </c>
      <c r="J39" s="16">
        <f t="shared" si="10"/>
        <v>5649610</v>
      </c>
      <c r="K39" s="16">
        <f t="shared" si="10"/>
        <v>0</v>
      </c>
      <c r="L39" s="16">
        <f t="shared" si="10"/>
        <v>5649610</v>
      </c>
      <c r="M39" s="16">
        <f t="shared" si="10"/>
        <v>0</v>
      </c>
      <c r="N39" s="16">
        <f t="shared" si="10"/>
        <v>0</v>
      </c>
      <c r="O39" s="16">
        <f t="shared" si="10"/>
        <v>0</v>
      </c>
    </row>
    <row r="40" spans="1:15" ht="30.75" customHeight="1">
      <c r="A40" s="37"/>
      <c r="B40" s="36"/>
      <c r="C40" s="24" t="s">
        <v>24</v>
      </c>
      <c r="D40" s="24"/>
      <c r="E40" s="16">
        <f>E41</f>
        <v>8000000</v>
      </c>
      <c r="F40" s="16">
        <f t="shared" si="10"/>
        <v>8000000</v>
      </c>
      <c r="G40" s="16">
        <f t="shared" si="10"/>
        <v>0</v>
      </c>
      <c r="H40" s="16">
        <f t="shared" si="10"/>
        <v>8000000</v>
      </c>
      <c r="I40" s="16">
        <f t="shared" si="10"/>
        <v>5649610</v>
      </c>
      <c r="J40" s="16">
        <f t="shared" si="10"/>
        <v>5649610</v>
      </c>
      <c r="K40" s="16">
        <f t="shared" si="10"/>
        <v>0</v>
      </c>
      <c r="L40" s="16">
        <f t="shared" si="10"/>
        <v>5649610</v>
      </c>
      <c r="M40" s="16">
        <f t="shared" si="10"/>
        <v>0</v>
      </c>
      <c r="N40" s="16">
        <f t="shared" si="10"/>
        <v>0</v>
      </c>
      <c r="O40" s="16">
        <f t="shared" si="10"/>
        <v>0</v>
      </c>
    </row>
    <row r="41" spans="1:15" ht="30.75" customHeight="1">
      <c r="A41" s="37"/>
      <c r="B41" s="38"/>
      <c r="C41" s="8"/>
      <c r="D41" s="9" t="s">
        <v>25</v>
      </c>
      <c r="E41" s="16">
        <v>8000000</v>
      </c>
      <c r="F41" s="16">
        <v>8000000</v>
      </c>
      <c r="G41" s="16">
        <v>0</v>
      </c>
      <c r="H41" s="16">
        <f>F41+G41</f>
        <v>8000000</v>
      </c>
      <c r="I41" s="16">
        <v>5649610</v>
      </c>
      <c r="J41" s="16">
        <v>5649610</v>
      </c>
      <c r="K41" s="16">
        <v>0</v>
      </c>
      <c r="L41" s="16">
        <f>J41-K41</f>
        <v>5649610</v>
      </c>
      <c r="M41" s="16">
        <f>I41-L41</f>
        <v>0</v>
      </c>
      <c r="N41" s="16">
        <v>0</v>
      </c>
      <c r="O41" s="16">
        <v>0</v>
      </c>
    </row>
    <row r="42" spans="1:15" ht="30.75" customHeight="1">
      <c r="A42" s="37"/>
      <c r="B42" s="24" t="s">
        <v>33</v>
      </c>
      <c r="C42" s="24"/>
      <c r="D42" s="24"/>
      <c r="E42" s="16">
        <f>E43</f>
        <v>150000000</v>
      </c>
      <c r="F42" s="16">
        <f aca="true" t="shared" si="11" ref="F42:O43">F43</f>
        <v>150000000</v>
      </c>
      <c r="G42" s="16">
        <f t="shared" si="11"/>
        <v>0</v>
      </c>
      <c r="H42" s="16">
        <f t="shared" si="11"/>
        <v>150000000</v>
      </c>
      <c r="I42" s="16">
        <f t="shared" si="11"/>
        <v>104220000</v>
      </c>
      <c r="J42" s="16">
        <f t="shared" si="11"/>
        <v>104220000</v>
      </c>
      <c r="K42" s="16">
        <f t="shared" si="11"/>
        <v>0</v>
      </c>
      <c r="L42" s="16">
        <f t="shared" si="11"/>
        <v>104220000</v>
      </c>
      <c r="M42" s="16">
        <f t="shared" si="11"/>
        <v>0</v>
      </c>
      <c r="N42" s="16">
        <f t="shared" si="11"/>
        <v>0</v>
      </c>
      <c r="O42" s="16">
        <f t="shared" si="11"/>
        <v>0</v>
      </c>
    </row>
    <row r="43" spans="1:15" ht="30.75" customHeight="1">
      <c r="A43" s="37"/>
      <c r="B43" s="36"/>
      <c r="C43" s="24" t="s">
        <v>34</v>
      </c>
      <c r="D43" s="25"/>
      <c r="E43" s="16">
        <f>E44</f>
        <v>150000000</v>
      </c>
      <c r="F43" s="16">
        <f t="shared" si="11"/>
        <v>150000000</v>
      </c>
      <c r="G43" s="16">
        <f t="shared" si="11"/>
        <v>0</v>
      </c>
      <c r="H43" s="16">
        <f t="shared" si="11"/>
        <v>150000000</v>
      </c>
      <c r="I43" s="16">
        <f t="shared" si="11"/>
        <v>104220000</v>
      </c>
      <c r="J43" s="16">
        <f t="shared" si="11"/>
        <v>104220000</v>
      </c>
      <c r="K43" s="16">
        <f t="shared" si="11"/>
        <v>0</v>
      </c>
      <c r="L43" s="16">
        <f t="shared" si="11"/>
        <v>104220000</v>
      </c>
      <c r="M43" s="16">
        <f t="shared" si="11"/>
        <v>0</v>
      </c>
      <c r="N43" s="16">
        <f t="shared" si="11"/>
        <v>0</v>
      </c>
      <c r="O43" s="16">
        <f t="shared" si="11"/>
        <v>0</v>
      </c>
    </row>
    <row r="44" spans="1:15" ht="30.75" customHeight="1">
      <c r="A44" s="38"/>
      <c r="B44" s="38"/>
      <c r="C44" s="8"/>
      <c r="D44" s="9" t="s">
        <v>35</v>
      </c>
      <c r="E44" s="16">
        <v>150000000</v>
      </c>
      <c r="F44" s="16">
        <v>150000000</v>
      </c>
      <c r="G44" s="16">
        <v>0</v>
      </c>
      <c r="H44" s="16">
        <f>F44+G44</f>
        <v>150000000</v>
      </c>
      <c r="I44" s="16">
        <v>104220000</v>
      </c>
      <c r="J44" s="16">
        <v>104220000</v>
      </c>
      <c r="K44" s="16">
        <v>0</v>
      </c>
      <c r="L44" s="16">
        <f>J44-K44</f>
        <v>104220000</v>
      </c>
      <c r="M44" s="16">
        <f>I44-L44</f>
        <v>0</v>
      </c>
      <c r="N44" s="16">
        <v>0</v>
      </c>
      <c r="O44" s="16">
        <v>0</v>
      </c>
    </row>
    <row r="45" spans="1:15" ht="30.75" customHeight="1">
      <c r="A45" s="24" t="s">
        <v>36</v>
      </c>
      <c r="B45" s="25"/>
      <c r="C45" s="25"/>
      <c r="D45" s="25"/>
      <c r="E45" s="16">
        <f>E46</f>
        <v>37950000</v>
      </c>
      <c r="F45" s="16">
        <f aca="true" t="shared" si="12" ref="F45:O47">F46</f>
        <v>40950000</v>
      </c>
      <c r="G45" s="16">
        <f t="shared" si="12"/>
        <v>0</v>
      </c>
      <c r="H45" s="16">
        <f t="shared" si="12"/>
        <v>40950000</v>
      </c>
      <c r="I45" s="16">
        <f t="shared" si="12"/>
        <v>40950000</v>
      </c>
      <c r="J45" s="16">
        <f t="shared" si="12"/>
        <v>40950000</v>
      </c>
      <c r="K45" s="16">
        <f t="shared" si="12"/>
        <v>0</v>
      </c>
      <c r="L45" s="16">
        <f t="shared" si="12"/>
        <v>40950000</v>
      </c>
      <c r="M45" s="16">
        <f t="shared" si="12"/>
        <v>0</v>
      </c>
      <c r="N45" s="16">
        <f t="shared" si="12"/>
        <v>0</v>
      </c>
      <c r="O45" s="16">
        <f t="shared" si="12"/>
        <v>0</v>
      </c>
    </row>
    <row r="46" spans="1:15" ht="30.75" customHeight="1">
      <c r="A46" s="36"/>
      <c r="B46" s="24" t="s">
        <v>37</v>
      </c>
      <c r="C46" s="25"/>
      <c r="D46" s="25"/>
      <c r="E46" s="16">
        <f>E47</f>
        <v>37950000</v>
      </c>
      <c r="F46" s="16">
        <f t="shared" si="12"/>
        <v>40950000</v>
      </c>
      <c r="G46" s="16">
        <f t="shared" si="12"/>
        <v>0</v>
      </c>
      <c r="H46" s="16">
        <f t="shared" si="12"/>
        <v>40950000</v>
      </c>
      <c r="I46" s="16">
        <f t="shared" si="12"/>
        <v>40950000</v>
      </c>
      <c r="J46" s="16">
        <f t="shared" si="12"/>
        <v>40950000</v>
      </c>
      <c r="K46" s="16">
        <f t="shared" si="12"/>
        <v>0</v>
      </c>
      <c r="L46" s="16">
        <f t="shared" si="12"/>
        <v>40950000</v>
      </c>
      <c r="M46" s="16">
        <f t="shared" si="12"/>
        <v>0</v>
      </c>
      <c r="N46" s="16">
        <f t="shared" si="12"/>
        <v>0</v>
      </c>
      <c r="O46" s="16">
        <f t="shared" si="12"/>
        <v>0</v>
      </c>
    </row>
    <row r="47" spans="1:15" ht="30.75" customHeight="1">
      <c r="A47" s="37"/>
      <c r="B47" s="36"/>
      <c r="C47" s="24" t="s">
        <v>38</v>
      </c>
      <c r="D47" s="25"/>
      <c r="E47" s="16">
        <f>E48</f>
        <v>37950000</v>
      </c>
      <c r="F47" s="16">
        <f t="shared" si="12"/>
        <v>40950000</v>
      </c>
      <c r="G47" s="16">
        <f t="shared" si="12"/>
        <v>0</v>
      </c>
      <c r="H47" s="16">
        <f t="shared" si="12"/>
        <v>40950000</v>
      </c>
      <c r="I47" s="16">
        <f t="shared" si="12"/>
        <v>40950000</v>
      </c>
      <c r="J47" s="16">
        <f t="shared" si="12"/>
        <v>40950000</v>
      </c>
      <c r="K47" s="16">
        <f t="shared" si="12"/>
        <v>0</v>
      </c>
      <c r="L47" s="16">
        <f t="shared" si="12"/>
        <v>40950000</v>
      </c>
      <c r="M47" s="16">
        <f t="shared" si="12"/>
        <v>0</v>
      </c>
      <c r="N47" s="16">
        <f t="shared" si="12"/>
        <v>0</v>
      </c>
      <c r="O47" s="16">
        <f t="shared" si="12"/>
        <v>0</v>
      </c>
    </row>
    <row r="48" spans="1:15" ht="30.75" customHeight="1">
      <c r="A48" s="38"/>
      <c r="B48" s="38"/>
      <c r="C48" s="8"/>
      <c r="D48" s="9" t="s">
        <v>39</v>
      </c>
      <c r="E48" s="16">
        <v>37950000</v>
      </c>
      <c r="F48" s="16">
        <v>40950000</v>
      </c>
      <c r="G48" s="16">
        <v>0</v>
      </c>
      <c r="H48" s="16">
        <f>F48+G48</f>
        <v>40950000</v>
      </c>
      <c r="I48" s="16">
        <v>40950000</v>
      </c>
      <c r="J48" s="16">
        <v>40950000</v>
      </c>
      <c r="K48" s="16">
        <v>0</v>
      </c>
      <c r="L48" s="16">
        <f>J48-K48</f>
        <v>40950000</v>
      </c>
      <c r="M48" s="16">
        <f>I48-L48</f>
        <v>0</v>
      </c>
      <c r="N48" s="16">
        <v>0</v>
      </c>
      <c r="O48" s="16">
        <v>0</v>
      </c>
    </row>
    <row r="49" spans="1:15" ht="30.75" customHeight="1">
      <c r="A49" s="24" t="s">
        <v>26</v>
      </c>
      <c r="B49" s="25"/>
      <c r="C49" s="25"/>
      <c r="D49" s="25"/>
      <c r="E49" s="16">
        <f>E50</f>
        <v>284983000</v>
      </c>
      <c r="F49" s="16">
        <f aca="true" t="shared" si="13" ref="F49:O51">F50</f>
        <v>284983000</v>
      </c>
      <c r="G49" s="16">
        <f t="shared" si="13"/>
        <v>0</v>
      </c>
      <c r="H49" s="16">
        <f t="shared" si="13"/>
        <v>284983000</v>
      </c>
      <c r="I49" s="16">
        <f t="shared" si="13"/>
        <v>275447417</v>
      </c>
      <c r="J49" s="16">
        <f t="shared" si="13"/>
        <v>275447417</v>
      </c>
      <c r="K49" s="16">
        <f t="shared" si="13"/>
        <v>0</v>
      </c>
      <c r="L49" s="16">
        <f t="shared" si="13"/>
        <v>275447417</v>
      </c>
      <c r="M49" s="16">
        <f t="shared" si="13"/>
        <v>0</v>
      </c>
      <c r="N49" s="16">
        <f t="shared" si="13"/>
        <v>0</v>
      </c>
      <c r="O49" s="16">
        <f t="shared" si="13"/>
        <v>0</v>
      </c>
    </row>
    <row r="50" spans="1:15" ht="30.75" customHeight="1">
      <c r="A50" s="36"/>
      <c r="B50" s="24" t="s">
        <v>27</v>
      </c>
      <c r="C50" s="25"/>
      <c r="D50" s="25"/>
      <c r="E50" s="16">
        <f>E51</f>
        <v>284983000</v>
      </c>
      <c r="F50" s="16">
        <f t="shared" si="13"/>
        <v>284983000</v>
      </c>
      <c r="G50" s="16">
        <f t="shared" si="13"/>
        <v>0</v>
      </c>
      <c r="H50" s="16">
        <f t="shared" si="13"/>
        <v>284983000</v>
      </c>
      <c r="I50" s="16">
        <f t="shared" si="13"/>
        <v>275447417</v>
      </c>
      <c r="J50" s="16">
        <f t="shared" si="13"/>
        <v>275447417</v>
      </c>
      <c r="K50" s="16">
        <f t="shared" si="13"/>
        <v>0</v>
      </c>
      <c r="L50" s="16">
        <f t="shared" si="13"/>
        <v>275447417</v>
      </c>
      <c r="M50" s="16">
        <f t="shared" si="13"/>
        <v>0</v>
      </c>
      <c r="N50" s="16">
        <f t="shared" si="13"/>
        <v>0</v>
      </c>
      <c r="O50" s="16">
        <f t="shared" si="13"/>
        <v>0</v>
      </c>
    </row>
    <row r="51" spans="1:15" ht="30.75" customHeight="1">
      <c r="A51" s="37"/>
      <c r="B51" s="36"/>
      <c r="C51" s="24" t="s">
        <v>28</v>
      </c>
      <c r="D51" s="25"/>
      <c r="E51" s="16">
        <f>E52</f>
        <v>284983000</v>
      </c>
      <c r="F51" s="16">
        <f t="shared" si="13"/>
        <v>284983000</v>
      </c>
      <c r="G51" s="16">
        <f t="shared" si="13"/>
        <v>0</v>
      </c>
      <c r="H51" s="16">
        <f t="shared" si="13"/>
        <v>284983000</v>
      </c>
      <c r="I51" s="16">
        <f t="shared" si="13"/>
        <v>275447417</v>
      </c>
      <c r="J51" s="16">
        <f t="shared" si="13"/>
        <v>275447417</v>
      </c>
      <c r="K51" s="16">
        <f t="shared" si="13"/>
        <v>0</v>
      </c>
      <c r="L51" s="16">
        <f t="shared" si="13"/>
        <v>275447417</v>
      </c>
      <c r="M51" s="16">
        <f t="shared" si="13"/>
        <v>0</v>
      </c>
      <c r="N51" s="16">
        <f t="shared" si="13"/>
        <v>0</v>
      </c>
      <c r="O51" s="16">
        <f t="shared" si="13"/>
        <v>0</v>
      </c>
    </row>
    <row r="52" spans="1:15" ht="30.75" customHeight="1">
      <c r="A52" s="38"/>
      <c r="B52" s="38"/>
      <c r="C52" s="8"/>
      <c r="D52" s="9" t="s">
        <v>29</v>
      </c>
      <c r="E52" s="16">
        <v>284983000</v>
      </c>
      <c r="F52" s="16">
        <v>284983000</v>
      </c>
      <c r="G52" s="16">
        <v>0</v>
      </c>
      <c r="H52" s="16">
        <f>F52+G52</f>
        <v>284983000</v>
      </c>
      <c r="I52" s="16">
        <v>275447417</v>
      </c>
      <c r="J52" s="16">
        <v>275447417</v>
      </c>
      <c r="K52" s="16">
        <v>0</v>
      </c>
      <c r="L52" s="16">
        <f>J52-K52</f>
        <v>275447417</v>
      </c>
      <c r="M52" s="16">
        <f>I52-L52</f>
        <v>0</v>
      </c>
      <c r="N52" s="16">
        <v>0</v>
      </c>
      <c r="O52" s="16">
        <v>0</v>
      </c>
    </row>
    <row r="53" ht="35.25" customHeight="1"/>
    <row r="54" spans="1:15" ht="25.5" customHeight="1">
      <c r="A54" s="15"/>
      <c r="B54" s="32" t="s">
        <v>21</v>
      </c>
      <c r="C54" s="32"/>
      <c r="D54" s="32"/>
      <c r="E54" s="15"/>
      <c r="F54" s="15"/>
      <c r="G54" s="15"/>
      <c r="H54" s="15"/>
      <c r="I54" s="15"/>
      <c r="J54" s="15"/>
      <c r="K54" s="15"/>
      <c r="L54" s="15"/>
      <c r="M54" s="31" t="s">
        <v>0</v>
      </c>
      <c r="N54" s="31"/>
      <c r="O54" s="31"/>
    </row>
    <row r="55" spans="1:15" ht="31.5" customHeight="1">
      <c r="A55" s="28" t="s">
        <v>6</v>
      </c>
      <c r="B55" s="28"/>
      <c r="C55" s="28"/>
      <c r="D55" s="28"/>
      <c r="E55" s="29" t="s">
        <v>7</v>
      </c>
      <c r="F55" s="29"/>
      <c r="G55" s="29" t="s">
        <v>12</v>
      </c>
      <c r="H55" s="29" t="s">
        <v>13</v>
      </c>
      <c r="I55" s="29" t="s">
        <v>14</v>
      </c>
      <c r="J55" s="28" t="s">
        <v>8</v>
      </c>
      <c r="K55" s="28"/>
      <c r="L55" s="28"/>
      <c r="M55" s="29" t="s">
        <v>15</v>
      </c>
      <c r="N55" s="29" t="s">
        <v>9</v>
      </c>
      <c r="O55" s="29"/>
    </row>
    <row r="56" spans="1:15" ht="48" customHeight="1">
      <c r="A56" s="30" t="s">
        <v>1</v>
      </c>
      <c r="B56" s="30"/>
      <c r="C56" s="30"/>
      <c r="D56" s="30"/>
      <c r="E56" s="5" t="s">
        <v>3</v>
      </c>
      <c r="F56" s="6" t="s">
        <v>16</v>
      </c>
      <c r="G56" s="29"/>
      <c r="H56" s="29"/>
      <c r="I56" s="29"/>
      <c r="J56" s="6" t="s">
        <v>17</v>
      </c>
      <c r="K56" s="6" t="s">
        <v>18</v>
      </c>
      <c r="L56" s="6" t="s">
        <v>19</v>
      </c>
      <c r="M56" s="29"/>
      <c r="N56" s="6" t="s">
        <v>10</v>
      </c>
      <c r="O56" s="6" t="s">
        <v>11</v>
      </c>
    </row>
    <row r="57" spans="1:15" ht="31.5" customHeight="1">
      <c r="A57" s="26" t="s">
        <v>2</v>
      </c>
      <c r="B57" s="26"/>
      <c r="C57" s="26"/>
      <c r="D57" s="26"/>
      <c r="E57" s="14">
        <f aca="true" t="shared" si="14" ref="E57:O57">E58+E65+E69</f>
        <v>1348895000</v>
      </c>
      <c r="F57" s="14">
        <f t="shared" si="14"/>
        <v>1423895000</v>
      </c>
      <c r="G57" s="14">
        <f t="shared" si="14"/>
        <v>0</v>
      </c>
      <c r="H57" s="14">
        <f t="shared" si="14"/>
        <v>1423895000</v>
      </c>
      <c r="I57" s="14">
        <f>I58+I65+I69</f>
        <v>1194326744</v>
      </c>
      <c r="J57" s="14">
        <f t="shared" si="14"/>
        <v>1194326744</v>
      </c>
      <c r="K57" s="14">
        <f t="shared" si="14"/>
        <v>0</v>
      </c>
      <c r="L57" s="14">
        <f>L58+L65+L69</f>
        <v>1194326744</v>
      </c>
      <c r="M57" s="14">
        <f t="shared" si="14"/>
        <v>0</v>
      </c>
      <c r="N57" s="14">
        <f t="shared" si="14"/>
        <v>0</v>
      </c>
      <c r="O57" s="14">
        <f t="shared" si="14"/>
        <v>0</v>
      </c>
    </row>
    <row r="58" spans="1:15" ht="31.5" customHeight="1">
      <c r="A58" s="24" t="s">
        <v>22</v>
      </c>
      <c r="B58" s="25"/>
      <c r="C58" s="25"/>
      <c r="D58" s="25"/>
      <c r="E58" s="16">
        <f aca="true" t="shared" si="15" ref="E58:O58">E59+E62</f>
        <v>254715000</v>
      </c>
      <c r="F58" s="16">
        <f t="shared" si="15"/>
        <v>254715000</v>
      </c>
      <c r="G58" s="16">
        <f t="shared" si="15"/>
        <v>0</v>
      </c>
      <c r="H58" s="16">
        <f t="shared" si="15"/>
        <v>254715000</v>
      </c>
      <c r="I58" s="16">
        <f t="shared" si="15"/>
        <v>30829651</v>
      </c>
      <c r="J58" s="16">
        <f t="shared" si="15"/>
        <v>30829651</v>
      </c>
      <c r="K58" s="16">
        <f t="shared" si="15"/>
        <v>0</v>
      </c>
      <c r="L58" s="16">
        <f>L59+L62</f>
        <v>30829651</v>
      </c>
      <c r="M58" s="16">
        <f t="shared" si="15"/>
        <v>0</v>
      </c>
      <c r="N58" s="16">
        <f t="shared" si="15"/>
        <v>0</v>
      </c>
      <c r="O58" s="16">
        <f t="shared" si="15"/>
        <v>0</v>
      </c>
    </row>
    <row r="59" spans="1:15" ht="31.5" customHeight="1">
      <c r="A59" s="36"/>
      <c r="B59" s="24" t="s">
        <v>23</v>
      </c>
      <c r="C59" s="25"/>
      <c r="D59" s="25"/>
      <c r="E59" s="16">
        <f aca="true" t="shared" si="16" ref="E59:O60">E60</f>
        <v>28986000</v>
      </c>
      <c r="F59" s="16">
        <f t="shared" si="16"/>
        <v>28986000</v>
      </c>
      <c r="G59" s="16">
        <f t="shared" si="16"/>
        <v>0</v>
      </c>
      <c r="H59" s="16">
        <f t="shared" si="16"/>
        <v>28986000</v>
      </c>
      <c r="I59" s="16">
        <f t="shared" si="16"/>
        <v>30829651</v>
      </c>
      <c r="J59" s="16">
        <f t="shared" si="16"/>
        <v>30829651</v>
      </c>
      <c r="K59" s="16">
        <f t="shared" si="16"/>
        <v>0</v>
      </c>
      <c r="L59" s="16">
        <f t="shared" si="16"/>
        <v>30829651</v>
      </c>
      <c r="M59" s="16">
        <f t="shared" si="16"/>
        <v>0</v>
      </c>
      <c r="N59" s="16">
        <f t="shared" si="16"/>
        <v>0</v>
      </c>
      <c r="O59" s="16">
        <f t="shared" si="16"/>
        <v>0</v>
      </c>
    </row>
    <row r="60" spans="1:15" ht="31.5" customHeight="1">
      <c r="A60" s="37"/>
      <c r="B60" s="36"/>
      <c r="C60" s="24" t="s">
        <v>24</v>
      </c>
      <c r="D60" s="25"/>
      <c r="E60" s="16">
        <f t="shared" si="16"/>
        <v>28986000</v>
      </c>
      <c r="F60" s="16">
        <f t="shared" si="16"/>
        <v>28986000</v>
      </c>
      <c r="G60" s="16">
        <f t="shared" si="16"/>
        <v>0</v>
      </c>
      <c r="H60" s="16">
        <f t="shared" si="16"/>
        <v>28986000</v>
      </c>
      <c r="I60" s="16">
        <f t="shared" si="16"/>
        <v>30829651</v>
      </c>
      <c r="J60" s="16">
        <f t="shared" si="16"/>
        <v>30829651</v>
      </c>
      <c r="K60" s="16">
        <f t="shared" si="16"/>
        <v>0</v>
      </c>
      <c r="L60" s="16">
        <f t="shared" si="16"/>
        <v>30829651</v>
      </c>
      <c r="M60" s="16">
        <f t="shared" si="16"/>
        <v>0</v>
      </c>
      <c r="N60" s="16">
        <f t="shared" si="16"/>
        <v>0</v>
      </c>
      <c r="O60" s="16">
        <f t="shared" si="16"/>
        <v>0</v>
      </c>
    </row>
    <row r="61" spans="1:15" ht="31.5" customHeight="1">
      <c r="A61" s="37"/>
      <c r="B61" s="38"/>
      <c r="C61" s="19"/>
      <c r="D61" s="20" t="s">
        <v>25</v>
      </c>
      <c r="E61" s="16">
        <v>28986000</v>
      </c>
      <c r="F61" s="16">
        <v>28986000</v>
      </c>
      <c r="G61" s="16">
        <v>0</v>
      </c>
      <c r="H61" s="16">
        <f>F61+G61</f>
        <v>28986000</v>
      </c>
      <c r="I61" s="16">
        <v>30829651</v>
      </c>
      <c r="J61" s="16">
        <v>30829651</v>
      </c>
      <c r="K61" s="16">
        <v>0</v>
      </c>
      <c r="L61" s="16">
        <f>J61-K61</f>
        <v>30829651</v>
      </c>
      <c r="M61" s="16">
        <f>I61-L61</f>
        <v>0</v>
      </c>
      <c r="N61" s="16">
        <v>0</v>
      </c>
      <c r="O61" s="16">
        <v>0</v>
      </c>
    </row>
    <row r="62" spans="1:15" ht="31.5" customHeight="1">
      <c r="A62" s="37"/>
      <c r="B62" s="33" t="s">
        <v>33</v>
      </c>
      <c r="C62" s="34"/>
      <c r="D62" s="34"/>
      <c r="E62" s="16">
        <f aca="true" t="shared" si="17" ref="E62:O63">E63</f>
        <v>225729000</v>
      </c>
      <c r="F62" s="16">
        <f t="shared" si="17"/>
        <v>225729000</v>
      </c>
      <c r="G62" s="16">
        <f t="shared" si="17"/>
        <v>0</v>
      </c>
      <c r="H62" s="16">
        <f t="shared" si="17"/>
        <v>225729000</v>
      </c>
      <c r="I62" s="16">
        <f t="shared" si="17"/>
        <v>0</v>
      </c>
      <c r="J62" s="16">
        <f t="shared" si="17"/>
        <v>0</v>
      </c>
      <c r="K62" s="16">
        <f t="shared" si="17"/>
        <v>0</v>
      </c>
      <c r="L62" s="16">
        <f t="shared" si="17"/>
        <v>0</v>
      </c>
      <c r="M62" s="16">
        <f t="shared" si="17"/>
        <v>0</v>
      </c>
      <c r="N62" s="16">
        <f t="shared" si="17"/>
        <v>0</v>
      </c>
      <c r="O62" s="16">
        <f t="shared" si="17"/>
        <v>0</v>
      </c>
    </row>
    <row r="63" spans="1:15" ht="31.5" customHeight="1">
      <c r="A63" s="37"/>
      <c r="B63" s="39"/>
      <c r="C63" s="33" t="s">
        <v>42</v>
      </c>
      <c r="D63" s="34"/>
      <c r="E63" s="16">
        <f t="shared" si="17"/>
        <v>225729000</v>
      </c>
      <c r="F63" s="16">
        <f t="shared" si="17"/>
        <v>225729000</v>
      </c>
      <c r="G63" s="16">
        <f t="shared" si="17"/>
        <v>0</v>
      </c>
      <c r="H63" s="16">
        <f t="shared" si="17"/>
        <v>225729000</v>
      </c>
      <c r="I63" s="16">
        <f t="shared" si="17"/>
        <v>0</v>
      </c>
      <c r="J63" s="16">
        <f t="shared" si="17"/>
        <v>0</v>
      </c>
      <c r="K63" s="16">
        <f t="shared" si="17"/>
        <v>0</v>
      </c>
      <c r="L63" s="16">
        <f t="shared" si="17"/>
        <v>0</v>
      </c>
      <c r="M63" s="16">
        <f t="shared" si="17"/>
        <v>0</v>
      </c>
      <c r="N63" s="16">
        <f t="shared" si="17"/>
        <v>0</v>
      </c>
      <c r="O63" s="16">
        <f t="shared" si="17"/>
        <v>0</v>
      </c>
    </row>
    <row r="64" spans="1:15" ht="31.5" customHeight="1">
      <c r="A64" s="38"/>
      <c r="B64" s="40"/>
      <c r="C64" s="19"/>
      <c r="D64" s="20" t="s">
        <v>43</v>
      </c>
      <c r="E64" s="16">
        <v>225729000</v>
      </c>
      <c r="F64" s="16">
        <v>225729000</v>
      </c>
      <c r="G64" s="16">
        <v>0</v>
      </c>
      <c r="H64" s="16">
        <f>F64+G64</f>
        <v>225729000</v>
      </c>
      <c r="I64" s="16">
        <v>0</v>
      </c>
      <c r="J64" s="16">
        <v>0</v>
      </c>
      <c r="K64" s="16">
        <v>0</v>
      </c>
      <c r="L64" s="16">
        <f>J64-K64</f>
        <v>0</v>
      </c>
      <c r="M64" s="16">
        <f>I64-L64</f>
        <v>0</v>
      </c>
      <c r="N64" s="16">
        <v>0</v>
      </c>
      <c r="O64" s="16">
        <v>0</v>
      </c>
    </row>
    <row r="65" spans="1:15" ht="31.5" customHeight="1">
      <c r="A65" s="33" t="s">
        <v>36</v>
      </c>
      <c r="B65" s="34"/>
      <c r="C65" s="34"/>
      <c r="D65" s="34"/>
      <c r="E65" s="16">
        <f aca="true" t="shared" si="18" ref="E65:O67">E66</f>
        <v>0</v>
      </c>
      <c r="F65" s="16">
        <f t="shared" si="18"/>
        <v>75000000</v>
      </c>
      <c r="G65" s="16">
        <f t="shared" si="18"/>
        <v>0</v>
      </c>
      <c r="H65" s="16">
        <f t="shared" si="18"/>
        <v>75000000</v>
      </c>
      <c r="I65" s="16">
        <f t="shared" si="18"/>
        <v>75000000</v>
      </c>
      <c r="J65" s="16">
        <f t="shared" si="18"/>
        <v>75000000</v>
      </c>
      <c r="K65" s="16">
        <f t="shared" si="18"/>
        <v>0</v>
      </c>
      <c r="L65" s="16">
        <f t="shared" si="18"/>
        <v>75000000</v>
      </c>
      <c r="M65" s="16">
        <f t="shared" si="18"/>
        <v>0</v>
      </c>
      <c r="N65" s="16">
        <f t="shared" si="18"/>
        <v>0</v>
      </c>
      <c r="O65" s="16">
        <f t="shared" si="18"/>
        <v>0</v>
      </c>
    </row>
    <row r="66" spans="1:15" ht="31.5" customHeight="1">
      <c r="A66" s="35"/>
      <c r="B66" s="33" t="s">
        <v>44</v>
      </c>
      <c r="C66" s="34"/>
      <c r="D66" s="34"/>
      <c r="E66" s="16">
        <f t="shared" si="18"/>
        <v>0</v>
      </c>
      <c r="F66" s="16">
        <f t="shared" si="18"/>
        <v>75000000</v>
      </c>
      <c r="G66" s="16">
        <f t="shared" si="18"/>
        <v>0</v>
      </c>
      <c r="H66" s="16">
        <f t="shared" si="18"/>
        <v>75000000</v>
      </c>
      <c r="I66" s="16">
        <f t="shared" si="18"/>
        <v>75000000</v>
      </c>
      <c r="J66" s="16">
        <f t="shared" si="18"/>
        <v>75000000</v>
      </c>
      <c r="K66" s="16">
        <f t="shared" si="18"/>
        <v>0</v>
      </c>
      <c r="L66" s="16">
        <f t="shared" si="18"/>
        <v>75000000</v>
      </c>
      <c r="M66" s="16">
        <f t="shared" si="18"/>
        <v>0</v>
      </c>
      <c r="N66" s="16">
        <f t="shared" si="18"/>
        <v>0</v>
      </c>
      <c r="O66" s="16">
        <f t="shared" si="18"/>
        <v>0</v>
      </c>
    </row>
    <row r="67" spans="1:15" ht="31.5" customHeight="1">
      <c r="A67" s="35"/>
      <c r="B67" s="35"/>
      <c r="C67" s="33" t="s">
        <v>45</v>
      </c>
      <c r="D67" s="34"/>
      <c r="E67" s="16">
        <f t="shared" si="18"/>
        <v>0</v>
      </c>
      <c r="F67" s="16">
        <f t="shared" si="18"/>
        <v>75000000</v>
      </c>
      <c r="G67" s="16">
        <f t="shared" si="18"/>
        <v>0</v>
      </c>
      <c r="H67" s="16">
        <f t="shared" si="18"/>
        <v>75000000</v>
      </c>
      <c r="I67" s="16">
        <f t="shared" si="18"/>
        <v>75000000</v>
      </c>
      <c r="J67" s="16">
        <f t="shared" si="18"/>
        <v>75000000</v>
      </c>
      <c r="K67" s="16">
        <f t="shared" si="18"/>
        <v>0</v>
      </c>
      <c r="L67" s="16">
        <f t="shared" si="18"/>
        <v>75000000</v>
      </c>
      <c r="M67" s="16">
        <f t="shared" si="18"/>
        <v>0</v>
      </c>
      <c r="N67" s="16">
        <f t="shared" si="18"/>
        <v>0</v>
      </c>
      <c r="O67" s="16">
        <f t="shared" si="18"/>
        <v>0</v>
      </c>
    </row>
    <row r="68" spans="1:15" ht="31.5" customHeight="1">
      <c r="A68" s="35"/>
      <c r="B68" s="35"/>
      <c r="C68" s="21"/>
      <c r="D68" s="20" t="s">
        <v>46</v>
      </c>
      <c r="E68" s="16">
        <v>0</v>
      </c>
      <c r="F68" s="16">
        <v>75000000</v>
      </c>
      <c r="G68" s="16">
        <v>0</v>
      </c>
      <c r="H68" s="16">
        <f>F68+G68</f>
        <v>75000000</v>
      </c>
      <c r="I68" s="16">
        <v>75000000</v>
      </c>
      <c r="J68" s="16">
        <v>75000000</v>
      </c>
      <c r="K68" s="16">
        <v>0</v>
      </c>
      <c r="L68" s="16">
        <f>J68-K68</f>
        <v>75000000</v>
      </c>
      <c r="M68" s="16">
        <f>I68-L68</f>
        <v>0</v>
      </c>
      <c r="N68" s="16">
        <v>0</v>
      </c>
      <c r="O68" s="16">
        <v>0</v>
      </c>
    </row>
    <row r="69" spans="1:15" ht="31.5" customHeight="1">
      <c r="A69" s="33" t="s">
        <v>26</v>
      </c>
      <c r="B69" s="34"/>
      <c r="C69" s="34"/>
      <c r="D69" s="34"/>
      <c r="E69" s="16">
        <f aca="true" t="shared" si="19" ref="E69:O71">E70</f>
        <v>1094180000</v>
      </c>
      <c r="F69" s="16">
        <f t="shared" si="19"/>
        <v>1094180000</v>
      </c>
      <c r="G69" s="16">
        <f t="shared" si="19"/>
        <v>0</v>
      </c>
      <c r="H69" s="16">
        <f t="shared" si="19"/>
        <v>1094180000</v>
      </c>
      <c r="I69" s="16">
        <f t="shared" si="19"/>
        <v>1088497093</v>
      </c>
      <c r="J69" s="16">
        <f t="shared" si="19"/>
        <v>1088497093</v>
      </c>
      <c r="K69" s="16">
        <f t="shared" si="19"/>
        <v>0</v>
      </c>
      <c r="L69" s="16">
        <f t="shared" si="19"/>
        <v>1088497093</v>
      </c>
      <c r="M69" s="16">
        <f t="shared" si="19"/>
        <v>0</v>
      </c>
      <c r="N69" s="16">
        <f t="shared" si="19"/>
        <v>0</v>
      </c>
      <c r="O69" s="16">
        <f t="shared" si="19"/>
        <v>0</v>
      </c>
    </row>
    <row r="70" spans="1:15" ht="31.5" customHeight="1">
      <c r="A70" s="39"/>
      <c r="B70" s="33" t="s">
        <v>27</v>
      </c>
      <c r="C70" s="33"/>
      <c r="D70" s="33"/>
      <c r="E70" s="16">
        <f t="shared" si="19"/>
        <v>1094180000</v>
      </c>
      <c r="F70" s="16">
        <f t="shared" si="19"/>
        <v>1094180000</v>
      </c>
      <c r="G70" s="16">
        <f t="shared" si="19"/>
        <v>0</v>
      </c>
      <c r="H70" s="16">
        <f t="shared" si="19"/>
        <v>1094180000</v>
      </c>
      <c r="I70" s="16">
        <f t="shared" si="19"/>
        <v>1088497093</v>
      </c>
      <c r="J70" s="16">
        <f t="shared" si="19"/>
        <v>1088497093</v>
      </c>
      <c r="K70" s="16">
        <f t="shared" si="19"/>
        <v>0</v>
      </c>
      <c r="L70" s="16">
        <f t="shared" si="19"/>
        <v>1088497093</v>
      </c>
      <c r="M70" s="16">
        <f t="shared" si="19"/>
        <v>0</v>
      </c>
      <c r="N70" s="16">
        <f t="shared" si="19"/>
        <v>0</v>
      </c>
      <c r="O70" s="16">
        <f t="shared" si="19"/>
        <v>0</v>
      </c>
    </row>
    <row r="71" spans="1:15" ht="31.5" customHeight="1">
      <c r="A71" s="41"/>
      <c r="B71" s="39"/>
      <c r="C71" s="33" t="s">
        <v>28</v>
      </c>
      <c r="D71" s="33"/>
      <c r="E71" s="16">
        <f t="shared" si="19"/>
        <v>1094180000</v>
      </c>
      <c r="F71" s="16">
        <f t="shared" si="19"/>
        <v>1094180000</v>
      </c>
      <c r="G71" s="16">
        <f t="shared" si="19"/>
        <v>0</v>
      </c>
      <c r="H71" s="16">
        <f t="shared" si="19"/>
        <v>1094180000</v>
      </c>
      <c r="I71" s="16">
        <f t="shared" si="19"/>
        <v>1088497093</v>
      </c>
      <c r="J71" s="16">
        <f t="shared" si="19"/>
        <v>1088497093</v>
      </c>
      <c r="K71" s="16">
        <f t="shared" si="19"/>
        <v>0</v>
      </c>
      <c r="L71" s="16">
        <f t="shared" si="19"/>
        <v>1088497093</v>
      </c>
      <c r="M71" s="16">
        <f t="shared" si="19"/>
        <v>0</v>
      </c>
      <c r="N71" s="16">
        <f t="shared" si="19"/>
        <v>0</v>
      </c>
      <c r="O71" s="16">
        <f t="shared" si="19"/>
        <v>0</v>
      </c>
    </row>
    <row r="72" spans="1:15" ht="31.5" customHeight="1">
      <c r="A72" s="40"/>
      <c r="B72" s="40"/>
      <c r="C72" s="19"/>
      <c r="D72" s="20" t="s">
        <v>29</v>
      </c>
      <c r="E72" s="16">
        <v>1094180000</v>
      </c>
      <c r="F72" s="16">
        <v>1094180000</v>
      </c>
      <c r="G72" s="16">
        <v>0</v>
      </c>
      <c r="H72" s="16">
        <f>F72+G72</f>
        <v>1094180000</v>
      </c>
      <c r="I72" s="16">
        <v>1088497093</v>
      </c>
      <c r="J72" s="16">
        <v>1088497093</v>
      </c>
      <c r="K72" s="16">
        <v>0</v>
      </c>
      <c r="L72" s="16">
        <f>J72-K72</f>
        <v>1088497093</v>
      </c>
      <c r="M72" s="16">
        <f>I72-L72</f>
        <v>0</v>
      </c>
      <c r="N72" s="16">
        <v>0</v>
      </c>
      <c r="O72" s="16">
        <v>0</v>
      </c>
    </row>
    <row r="73" spans="1:15" ht="13.5">
      <c r="A73" s="17"/>
      <c r="B73" s="17"/>
      <c r="C73" s="17"/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17"/>
      <c r="O73" s="17"/>
    </row>
  </sheetData>
  <sheetProtection/>
  <mergeCells count="105">
    <mergeCell ref="A69:D69"/>
    <mergeCell ref="B70:D70"/>
    <mergeCell ref="C71:D71"/>
    <mergeCell ref="A66:A68"/>
    <mergeCell ref="B66:D66"/>
    <mergeCell ref="B67:B68"/>
    <mergeCell ref="C67:D67"/>
    <mergeCell ref="A70:A72"/>
    <mergeCell ref="B71:B72"/>
    <mergeCell ref="C60:D60"/>
    <mergeCell ref="B62:D62"/>
    <mergeCell ref="C63:D63"/>
    <mergeCell ref="A65:D65"/>
    <mergeCell ref="A59:A64"/>
    <mergeCell ref="B60:B61"/>
    <mergeCell ref="B63:B64"/>
    <mergeCell ref="N55:O55"/>
    <mergeCell ref="A57:D57"/>
    <mergeCell ref="A58:D58"/>
    <mergeCell ref="B59:D59"/>
    <mergeCell ref="B54:D54"/>
    <mergeCell ref="M54:O54"/>
    <mergeCell ref="A55:D55"/>
    <mergeCell ref="E55:F55"/>
    <mergeCell ref="G55:G56"/>
    <mergeCell ref="H55:H56"/>
    <mergeCell ref="A56:D56"/>
    <mergeCell ref="I55:I56"/>
    <mergeCell ref="J55:L55"/>
    <mergeCell ref="M55:M56"/>
    <mergeCell ref="C47:D47"/>
    <mergeCell ref="A49:D49"/>
    <mergeCell ref="B50:D50"/>
    <mergeCell ref="C51:D51"/>
    <mergeCell ref="A46:A48"/>
    <mergeCell ref="B47:B48"/>
    <mergeCell ref="A50:A52"/>
    <mergeCell ref="B51:B52"/>
    <mergeCell ref="B42:D42"/>
    <mergeCell ref="C43:D43"/>
    <mergeCell ref="A45:D45"/>
    <mergeCell ref="B46:D46"/>
    <mergeCell ref="A39:A44"/>
    <mergeCell ref="B40:B41"/>
    <mergeCell ref="B43:B44"/>
    <mergeCell ref="A37:D37"/>
    <mergeCell ref="A38:D38"/>
    <mergeCell ref="B39:D39"/>
    <mergeCell ref="C40:D40"/>
    <mergeCell ref="A29:D29"/>
    <mergeCell ref="B30:D30"/>
    <mergeCell ref="C31:D31"/>
    <mergeCell ref="B34:D34"/>
    <mergeCell ref="A30:A32"/>
    <mergeCell ref="B31:B32"/>
    <mergeCell ref="M34:O34"/>
    <mergeCell ref="A35:D35"/>
    <mergeCell ref="E35:F35"/>
    <mergeCell ref="G35:G36"/>
    <mergeCell ref="H35:H36"/>
    <mergeCell ref="I35:I36"/>
    <mergeCell ref="J35:L35"/>
    <mergeCell ref="M35:M36"/>
    <mergeCell ref="N35:O35"/>
    <mergeCell ref="A36:D36"/>
    <mergeCell ref="M5:O5"/>
    <mergeCell ref="A6:D6"/>
    <mergeCell ref="E6:F6"/>
    <mergeCell ref="G6:G7"/>
    <mergeCell ref="H6:H7"/>
    <mergeCell ref="I6:I7"/>
    <mergeCell ref="J6:L6"/>
    <mergeCell ref="M6:M7"/>
    <mergeCell ref="N6:O6"/>
    <mergeCell ref="A7:D7"/>
    <mergeCell ref="A8:D8"/>
    <mergeCell ref="A9:D9"/>
    <mergeCell ref="A13:D13"/>
    <mergeCell ref="B14:D14"/>
    <mergeCell ref="B10:D10"/>
    <mergeCell ref="C11:D11"/>
    <mergeCell ref="A10:A12"/>
    <mergeCell ref="B11:B12"/>
    <mergeCell ref="A14:A16"/>
    <mergeCell ref="B15:B16"/>
    <mergeCell ref="M18:O18"/>
    <mergeCell ref="A19:D19"/>
    <mergeCell ref="E19:F19"/>
    <mergeCell ref="G19:G20"/>
    <mergeCell ref="H19:H20"/>
    <mergeCell ref="I19:I20"/>
    <mergeCell ref="J19:L19"/>
    <mergeCell ref="M19:M20"/>
    <mergeCell ref="N19:O19"/>
    <mergeCell ref="A20:D20"/>
    <mergeCell ref="C27:D27"/>
    <mergeCell ref="C24:D24"/>
    <mergeCell ref="B26:D26"/>
    <mergeCell ref="C15:D15"/>
    <mergeCell ref="A21:D21"/>
    <mergeCell ref="A22:D22"/>
    <mergeCell ref="B23:D23"/>
    <mergeCell ref="A23:A28"/>
    <mergeCell ref="B24:B25"/>
    <mergeCell ref="B27:B28"/>
  </mergeCells>
  <printOptions/>
  <pageMargins left="0.42" right="0.33" top="0.59" bottom="0.29" header="0.33" footer="0.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축산과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이기우</dc:creator>
  <cp:keywords/>
  <dc:description/>
  <cp:lastModifiedBy>user</cp:lastModifiedBy>
  <cp:lastPrinted>2012-05-18T08:15:24Z</cp:lastPrinted>
  <dcterms:created xsi:type="dcterms:W3CDTF">2003-02-18T08:35:08Z</dcterms:created>
  <dcterms:modified xsi:type="dcterms:W3CDTF">2012-05-18T08:16:07Z</dcterms:modified>
  <cp:category/>
  <cp:version/>
  <cp:contentType/>
  <cp:contentStatus/>
</cp:coreProperties>
</file>