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8040" windowWidth="15330" windowHeight="8295" tabRatio="633" activeTab="0"/>
  </bookViews>
  <sheets>
    <sheet name="채권현재액보고서" sheetId="1" r:id="rId1"/>
    <sheet name="일반회계" sheetId="2" r:id="rId2"/>
    <sheet name="특별회계" sheetId="3" r:id="rId3"/>
    <sheet name="채권종류별현황" sheetId="4" r:id="rId4"/>
  </sheets>
  <definedNames/>
  <calcPr fullCalcOnLoad="1"/>
</workbook>
</file>

<file path=xl/sharedStrings.xml><?xml version="1.0" encoding="utf-8"?>
<sst xmlns="http://schemas.openxmlformats.org/spreadsheetml/2006/main" count="166" uniqueCount="91">
  <si>
    <t>전년도말 현재액</t>
  </si>
  <si>
    <t>당해연도 발생액</t>
  </si>
  <si>
    <t>당해연도 소멸액</t>
  </si>
  <si>
    <t>당해연도말 현재액</t>
  </si>
  <si>
    <t>계</t>
  </si>
  <si>
    <t>원금</t>
  </si>
  <si>
    <t>이자</t>
  </si>
  <si>
    <t>소  계</t>
  </si>
  <si>
    <t>(단위 : 원)</t>
  </si>
  <si>
    <t>나. 특별회계</t>
  </si>
  <si>
    <t>2. 각 회계별 현황</t>
  </si>
  <si>
    <t>이행기간
 도래액</t>
  </si>
  <si>
    <t>이행기간
 미도래액</t>
  </si>
  <si>
    <t>일반회계</t>
  </si>
  <si>
    <t>(단위 : 원)</t>
  </si>
  <si>
    <t>합    계</t>
  </si>
  <si>
    <t>합           계</t>
  </si>
  <si>
    <t>특
별
회
계</t>
  </si>
  <si>
    <t>Ⅲ. 채권현재액 보고서</t>
  </si>
  <si>
    <t>이행기간
도래액</t>
  </si>
  <si>
    <t>이행기간
미도래액</t>
  </si>
  <si>
    <t>이행기간
 도래액</t>
  </si>
  <si>
    <t>이행기간
 미도래액</t>
  </si>
  <si>
    <t>※ 각 회계별 원금과 이자를 구분하여 기록</t>
  </si>
  <si>
    <t>※ 이행기간 미도래액의 이자는 기재하지 않음</t>
  </si>
  <si>
    <t>1.  회계별 총괄</t>
  </si>
  <si>
    <t>공기업
특별
회계</t>
  </si>
  <si>
    <t>기타
특별
회계</t>
  </si>
  <si>
    <t>기  금</t>
  </si>
  <si>
    <t xml:space="preserve">                 구 분
 회계별</t>
  </si>
  <si>
    <t xml:space="preserve">    당해년도 보유하고있는 채권현재액은</t>
  </si>
  <si>
    <t>참고자료
(익년도이행기간
도래 예정액)</t>
  </si>
  <si>
    <t xml:space="preserve">      ○ 전년도말 현재액   4,260,019,755원에서</t>
  </si>
  <si>
    <t xml:space="preserve">      ○ 당해연도에   471,313,512원이 발생하고,   146,757,447원이 소멸하여</t>
  </si>
  <si>
    <t xml:space="preserve">      ○ 당해년말 현재액은   4,584,575,820원으로서 그 내용은 다음과 같다.</t>
  </si>
  <si>
    <t>가. 일반회계</t>
  </si>
  <si>
    <t xml:space="preserve">          구 분
 회계별</t>
  </si>
  <si>
    <t>전년도말 현재액</t>
  </si>
  <si>
    <t>당해연도 발생액</t>
  </si>
  <si>
    <t>당해연도 소멸액</t>
  </si>
  <si>
    <t>당해연도말 현재액</t>
  </si>
  <si>
    <t>계</t>
  </si>
  <si>
    <t>이행기간
도래액</t>
  </si>
  <si>
    <t>이행기간
미도래액</t>
  </si>
  <si>
    <t>원금</t>
  </si>
  <si>
    <t>이자</t>
  </si>
  <si>
    <t>기
타
특
별
회
계</t>
  </si>
  <si>
    <t>소  계</t>
  </si>
  <si>
    <t>주민소득지원및
생활안정
기금</t>
  </si>
  <si>
    <t>의료
급여
기금</t>
  </si>
  <si>
    <t>참고자료
(익년도 
이행기간
도래 예정액)</t>
  </si>
  <si>
    <t>참고자료
(익년도
이행기간
도래예정액)</t>
  </si>
  <si>
    <t>3. 채권종류별.사업별 현황(당해연도 현재액)</t>
  </si>
  <si>
    <t>구           분</t>
  </si>
  <si>
    <t>합    계</t>
  </si>
  <si>
    <t>일반회계</t>
  </si>
  <si>
    <t>특   별   회   계</t>
  </si>
  <si>
    <t>기    금</t>
  </si>
  <si>
    <t>비     고</t>
  </si>
  <si>
    <t>계</t>
  </si>
  <si>
    <t>공기업</t>
  </si>
  <si>
    <t>기  타</t>
  </si>
  <si>
    <t>원금</t>
  </si>
  <si>
    <t>이자</t>
  </si>
  <si>
    <t>합         계</t>
  </si>
  <si>
    <t>①보증금
채권</t>
  </si>
  <si>
    <t>소계</t>
  </si>
  <si>
    <t>사무실임대</t>
  </si>
  <si>
    <t>청사관사</t>
  </si>
  <si>
    <t>전화선예치</t>
  </si>
  <si>
    <t>경로당임차료</t>
  </si>
  <si>
    <t>②융자금
채권</t>
  </si>
  <si>
    <t>소계</t>
  </si>
  <si>
    <t>지역개발</t>
  </si>
  <si>
    <t>중소기업</t>
  </si>
  <si>
    <t>학자금대여</t>
  </si>
  <si>
    <t>주택융자</t>
  </si>
  <si>
    <t>농촌진흥</t>
  </si>
  <si>
    <t>의료보호</t>
  </si>
  <si>
    <t>재정투융자</t>
  </si>
  <si>
    <t>저소득융자</t>
  </si>
  <si>
    <t>③미수금
채권</t>
  </si>
  <si>
    <t>재산매각</t>
  </si>
  <si>
    <t>분양미수금</t>
  </si>
  <si>
    <t>환지청산</t>
  </si>
  <si>
    <t>ㅇㅇ</t>
  </si>
  <si>
    <t>④기타
채권</t>
  </si>
  <si>
    <t>소송공탁</t>
  </si>
  <si>
    <t>의료보호부당이득금</t>
  </si>
  <si>
    <t>기타(과불보상금)</t>
  </si>
  <si>
    <t>기타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</si>
</sst>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#,##0;&quot;△&quot;#,##0"/>
    <numFmt numFmtId="187" formatCode="#,##0_);[Red]\(#,##0\)"/>
  </numFmts>
  <fonts count="22">
    <font>
      <sz val="11"/>
      <name val="돋움"/>
      <family val="3"/>
    </font>
    <font>
      <sz val="8"/>
      <name val="돋움"/>
      <family val="3"/>
    </font>
    <font>
      <b/>
      <sz val="8"/>
      <name val="굴림"/>
      <family val="3"/>
    </font>
    <font>
      <sz val="8"/>
      <name val="굴림"/>
      <family val="3"/>
    </font>
    <font>
      <sz val="8"/>
      <color indexed="10"/>
      <name val="굴림"/>
      <family val="3"/>
    </font>
    <font>
      <b/>
      <sz val="18"/>
      <name val="바탕체"/>
      <family val="1"/>
    </font>
    <font>
      <sz val="13"/>
      <name val="바탕체"/>
      <family val="1"/>
    </font>
    <font>
      <sz val="16"/>
      <name val="굴림"/>
      <family val="3"/>
    </font>
    <font>
      <b/>
      <sz val="13"/>
      <name val="굴림"/>
      <family val="3"/>
    </font>
    <font>
      <b/>
      <sz val="18"/>
      <name val="굴림"/>
      <family val="3"/>
    </font>
    <font>
      <b/>
      <sz val="14"/>
      <name val="굴림"/>
      <family val="3"/>
    </font>
    <font>
      <sz val="14"/>
      <name val="굴림"/>
      <family val="3"/>
    </font>
    <font>
      <sz val="9"/>
      <name val="굴림"/>
      <family val="3"/>
    </font>
    <font>
      <sz val="8"/>
      <name val="굴림체"/>
      <family val="3"/>
    </font>
    <font>
      <b/>
      <sz val="24"/>
      <name val="굴림"/>
      <family val="3"/>
    </font>
    <font>
      <b/>
      <sz val="16"/>
      <name val="굴림"/>
      <family val="3"/>
    </font>
    <font>
      <b/>
      <sz val="10"/>
      <name val="굴림"/>
      <family val="3"/>
    </font>
    <font>
      <sz val="13"/>
      <name val="굴림체"/>
      <family val="3"/>
    </font>
    <font>
      <b/>
      <sz val="8"/>
      <name val="굴림체"/>
      <family val="3"/>
    </font>
    <font>
      <b/>
      <sz val="16"/>
      <name val="굴림체"/>
      <family val="3"/>
    </font>
    <font>
      <b/>
      <sz val="14"/>
      <name val="굴림체"/>
      <family val="3"/>
    </font>
    <font>
      <sz val="9"/>
      <color indexed="10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41" fontId="3" fillId="0" borderId="1" xfId="17" applyFont="1" applyBorder="1" applyAlignment="1">
      <alignment vertical="center" shrinkToFit="1"/>
    </xf>
    <xf numFmtId="41" fontId="3" fillId="0" borderId="1" xfId="17" applyFont="1" applyFill="1" applyBorder="1" applyAlignment="1">
      <alignment vertical="center" shrinkToFit="1"/>
    </xf>
    <xf numFmtId="41" fontId="3" fillId="0" borderId="1" xfId="17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1" fontId="13" fillId="0" borderId="1" xfId="17" applyFont="1" applyFill="1" applyBorder="1" applyAlignment="1">
      <alignment vertical="center"/>
    </xf>
    <xf numFmtId="41" fontId="13" fillId="0" borderId="1" xfId="17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17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1" fontId="12" fillId="0" borderId="1" xfId="17" applyFont="1" applyFill="1" applyBorder="1" applyAlignment="1">
      <alignment vertical="center"/>
    </xf>
    <xf numFmtId="41" fontId="12" fillId="0" borderId="1" xfId="17" applyFont="1" applyFill="1" applyBorder="1" applyAlignment="1">
      <alignment vertical="center" wrapText="1"/>
    </xf>
    <xf numFmtId="41" fontId="21" fillId="0" borderId="1" xfId="17" applyFont="1" applyFill="1" applyBorder="1" applyAlignment="1">
      <alignment vertical="center"/>
    </xf>
    <xf numFmtId="41" fontId="21" fillId="0" borderId="1" xfId="17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41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943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3943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314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4314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06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406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438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2"/>
  <sheetViews>
    <sheetView tabSelected="1" workbookViewId="0" topLeftCell="A1">
      <selection activeCell="B1" sqref="B1"/>
    </sheetView>
  </sheetViews>
  <sheetFormatPr defaultColWidth="8.88671875" defaultRowHeight="21" customHeight="1"/>
  <cols>
    <col min="1" max="1" width="2.77734375" style="1" customWidth="1"/>
    <col min="2" max="2" width="4.6640625" style="1" customWidth="1"/>
    <col min="3" max="3" width="4.77734375" style="9" customWidth="1"/>
    <col min="4" max="15" width="8.4453125" style="1" customWidth="1"/>
    <col min="16" max="16" width="9.6640625" style="1" customWidth="1"/>
    <col min="17" max="17" width="9.10546875" style="1" customWidth="1"/>
    <col min="18" max="18" width="10.10546875" style="1" bestFit="1" customWidth="1"/>
    <col min="19" max="19" width="10.21484375" style="1" customWidth="1"/>
    <col min="20" max="20" width="9.10546875" style="1" customWidth="1"/>
    <col min="21" max="21" width="10.21484375" style="1" customWidth="1"/>
    <col min="22" max="16384" width="8.88671875" style="1" customWidth="1"/>
  </cols>
  <sheetData>
    <row r="1" spans="1:5" s="4" customFormat="1" ht="26.25" customHeight="1">
      <c r="A1" s="24" t="s">
        <v>18</v>
      </c>
      <c r="C1" s="1"/>
      <c r="D1" s="1"/>
      <c r="E1" s="1"/>
    </row>
    <row r="2" spans="1:5" s="4" customFormat="1" ht="11.25" customHeight="1">
      <c r="A2" s="18"/>
      <c r="C2" s="1"/>
      <c r="D2" s="1"/>
      <c r="E2" s="1"/>
    </row>
    <row r="3" spans="1:10" s="17" customFormat="1" ht="18" customHeight="1">
      <c r="A3" s="61" t="s">
        <v>30</v>
      </c>
      <c r="B3" s="61"/>
      <c r="C3" s="61"/>
      <c r="D3" s="61"/>
      <c r="E3" s="61"/>
      <c r="F3" s="61"/>
      <c r="G3" s="61"/>
      <c r="H3" s="26"/>
      <c r="I3" s="26"/>
      <c r="J3" s="26"/>
    </row>
    <row r="4" spans="1:10" s="17" customFormat="1" ht="18" customHeight="1">
      <c r="A4" s="61" t="s">
        <v>32</v>
      </c>
      <c r="B4" s="61"/>
      <c r="C4" s="61"/>
      <c r="D4" s="61"/>
      <c r="E4" s="61"/>
      <c r="F4" s="61"/>
      <c r="G4" s="61"/>
      <c r="H4" s="26"/>
      <c r="I4" s="26"/>
      <c r="J4" s="26"/>
    </row>
    <row r="5" spans="1:10" s="17" customFormat="1" ht="18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s="17" customFormat="1" ht="18" customHeight="1">
      <c r="A6" s="61" t="s">
        <v>34</v>
      </c>
      <c r="B6" s="61"/>
      <c r="C6" s="61"/>
      <c r="D6" s="61"/>
      <c r="E6" s="61"/>
      <c r="F6" s="61"/>
      <c r="G6" s="61"/>
      <c r="H6" s="61"/>
      <c r="I6" s="61"/>
      <c r="J6" s="61"/>
    </row>
    <row r="7" spans="1:5" s="4" customFormat="1" ht="7.5" customHeight="1">
      <c r="A7" s="6"/>
      <c r="B7" s="1"/>
      <c r="C7" s="9"/>
      <c r="D7" s="1"/>
      <c r="E7" s="1"/>
    </row>
    <row r="8" spans="1:10" s="4" customFormat="1" ht="21.75" customHeight="1">
      <c r="A8" s="25" t="s">
        <v>25</v>
      </c>
      <c r="B8" s="19"/>
      <c r="C8" s="20"/>
      <c r="D8" s="21"/>
      <c r="E8" s="21"/>
      <c r="F8" s="19"/>
      <c r="G8" s="19"/>
      <c r="H8" s="19"/>
      <c r="I8" s="19"/>
      <c r="J8" s="19"/>
    </row>
    <row r="9" spans="1:9" s="4" customFormat="1" ht="7.5" customHeight="1">
      <c r="A9" s="8"/>
      <c r="C9" s="7"/>
      <c r="D9" s="5"/>
      <c r="E9" s="5"/>
      <c r="F9" s="5"/>
      <c r="G9" s="5"/>
      <c r="H9" s="5"/>
      <c r="I9" s="5"/>
    </row>
    <row r="10" spans="16:21" ht="12.75" customHeight="1">
      <c r="P10" s="10" t="s">
        <v>14</v>
      </c>
      <c r="U10" s="10"/>
    </row>
    <row r="11" spans="1:16" ht="16.5" customHeight="1">
      <c r="A11" s="59" t="s">
        <v>29</v>
      </c>
      <c r="B11" s="59"/>
      <c r="C11" s="60"/>
      <c r="D11" s="58" t="s">
        <v>0</v>
      </c>
      <c r="E11" s="58"/>
      <c r="F11" s="58"/>
      <c r="G11" s="58" t="s">
        <v>1</v>
      </c>
      <c r="H11" s="58"/>
      <c r="I11" s="58"/>
      <c r="J11" s="58" t="s">
        <v>2</v>
      </c>
      <c r="K11" s="58"/>
      <c r="L11" s="58"/>
      <c r="M11" s="58" t="s">
        <v>3</v>
      </c>
      <c r="N11" s="58"/>
      <c r="O11" s="58"/>
      <c r="P11" s="55" t="s">
        <v>31</v>
      </c>
    </row>
    <row r="12" spans="1:16" ht="21.75" customHeight="1">
      <c r="A12" s="60"/>
      <c r="B12" s="60"/>
      <c r="C12" s="60"/>
      <c r="D12" s="37" t="s">
        <v>4</v>
      </c>
      <c r="E12" s="38" t="s">
        <v>19</v>
      </c>
      <c r="F12" s="38" t="s">
        <v>20</v>
      </c>
      <c r="G12" s="37" t="s">
        <v>4</v>
      </c>
      <c r="H12" s="38" t="s">
        <v>19</v>
      </c>
      <c r="I12" s="38" t="s">
        <v>20</v>
      </c>
      <c r="J12" s="37" t="s">
        <v>4</v>
      </c>
      <c r="K12" s="38" t="s">
        <v>19</v>
      </c>
      <c r="L12" s="38" t="s">
        <v>20</v>
      </c>
      <c r="M12" s="37" t="s">
        <v>4</v>
      </c>
      <c r="N12" s="38" t="s">
        <v>21</v>
      </c>
      <c r="O12" s="38" t="s">
        <v>22</v>
      </c>
      <c r="P12" s="56"/>
    </row>
    <row r="13" spans="1:16" ht="16.5" customHeight="1">
      <c r="A13" s="57" t="s">
        <v>16</v>
      </c>
      <c r="B13" s="57"/>
      <c r="C13" s="33" t="s">
        <v>4</v>
      </c>
      <c r="D13" s="34">
        <v>4260019755</v>
      </c>
      <c r="E13" s="34">
        <v>327732255</v>
      </c>
      <c r="F13" s="34">
        <v>3932287500</v>
      </c>
      <c r="G13" s="34">
        <v>471313512</v>
      </c>
      <c r="H13" s="34">
        <v>34319512</v>
      </c>
      <c r="I13" s="34">
        <v>436994000</v>
      </c>
      <c r="J13" s="34">
        <v>146757447</v>
      </c>
      <c r="K13" s="34">
        <v>118757447</v>
      </c>
      <c r="L13" s="34">
        <v>28000000</v>
      </c>
      <c r="M13" s="34">
        <v>4584575820</v>
      </c>
      <c r="N13" s="34">
        <v>243294320</v>
      </c>
      <c r="O13" s="34">
        <v>4341281500</v>
      </c>
      <c r="P13" s="34">
        <v>22500000</v>
      </c>
    </row>
    <row r="14" spans="1:16" ht="16.5" customHeight="1">
      <c r="A14" s="57"/>
      <c r="B14" s="57"/>
      <c r="C14" s="33" t="s">
        <v>5</v>
      </c>
      <c r="D14" s="34">
        <v>4254942165</v>
      </c>
      <c r="E14" s="34">
        <v>322654665</v>
      </c>
      <c r="F14" s="34">
        <v>3932287500</v>
      </c>
      <c r="G14" s="34">
        <v>465744000</v>
      </c>
      <c r="H14" s="34">
        <v>28750000</v>
      </c>
      <c r="I14" s="34">
        <v>436994000</v>
      </c>
      <c r="J14" s="34">
        <v>138842965</v>
      </c>
      <c r="K14" s="34">
        <v>110842965</v>
      </c>
      <c r="L14" s="34">
        <v>28000000</v>
      </c>
      <c r="M14" s="34">
        <v>4581843200</v>
      </c>
      <c r="N14" s="34">
        <v>240561700</v>
      </c>
      <c r="O14" s="34">
        <v>4341281500</v>
      </c>
      <c r="P14" s="34">
        <v>22500000</v>
      </c>
    </row>
    <row r="15" spans="1:16" ht="16.5" customHeight="1">
      <c r="A15" s="57"/>
      <c r="B15" s="57"/>
      <c r="C15" s="33" t="s">
        <v>6</v>
      </c>
      <c r="D15" s="34">
        <v>5077590</v>
      </c>
      <c r="E15" s="34">
        <v>5077590</v>
      </c>
      <c r="F15" s="34">
        <v>0</v>
      </c>
      <c r="G15" s="34">
        <v>5569512</v>
      </c>
      <c r="H15" s="34">
        <v>5569512</v>
      </c>
      <c r="I15" s="34">
        <v>0</v>
      </c>
      <c r="J15" s="34">
        <v>7914482</v>
      </c>
      <c r="K15" s="34">
        <v>7914482</v>
      </c>
      <c r="L15" s="34">
        <v>0</v>
      </c>
      <c r="M15" s="34">
        <v>2732620</v>
      </c>
      <c r="N15" s="34">
        <v>2732620</v>
      </c>
      <c r="O15" s="34">
        <v>0</v>
      </c>
      <c r="P15" s="34">
        <v>0</v>
      </c>
    </row>
    <row r="16" spans="1:16" ht="16.5" customHeight="1">
      <c r="A16" s="57" t="s">
        <v>13</v>
      </c>
      <c r="B16" s="57"/>
      <c r="C16" s="33" t="s">
        <v>4</v>
      </c>
      <c r="D16" s="35">
        <v>3741618500</v>
      </c>
      <c r="E16" s="35">
        <v>45831000</v>
      </c>
      <c r="F16" s="35">
        <v>3695787500</v>
      </c>
      <c r="G16" s="35">
        <v>369994000</v>
      </c>
      <c r="H16" s="35">
        <v>0</v>
      </c>
      <c r="I16" s="35">
        <v>369994000</v>
      </c>
      <c r="J16" s="35">
        <v>0</v>
      </c>
      <c r="K16" s="35">
        <v>0</v>
      </c>
      <c r="L16" s="35">
        <v>0</v>
      </c>
      <c r="M16" s="35">
        <v>4111612500</v>
      </c>
      <c r="N16" s="35">
        <v>45831000</v>
      </c>
      <c r="O16" s="35">
        <v>4065781500</v>
      </c>
      <c r="P16" s="34">
        <v>0</v>
      </c>
    </row>
    <row r="17" spans="1:16" ht="16.5" customHeight="1">
      <c r="A17" s="57"/>
      <c r="B17" s="57"/>
      <c r="C17" s="33" t="s">
        <v>5</v>
      </c>
      <c r="D17" s="35">
        <v>3741618500</v>
      </c>
      <c r="E17" s="35">
        <v>45831000</v>
      </c>
      <c r="F17" s="35">
        <v>3695787500</v>
      </c>
      <c r="G17" s="35">
        <v>369994000</v>
      </c>
      <c r="H17" s="35">
        <v>0</v>
      </c>
      <c r="I17" s="35">
        <v>369994000</v>
      </c>
      <c r="J17" s="35">
        <v>0</v>
      </c>
      <c r="K17" s="35">
        <v>0</v>
      </c>
      <c r="L17" s="35">
        <v>0</v>
      </c>
      <c r="M17" s="35">
        <v>4111612500</v>
      </c>
      <c r="N17" s="35">
        <v>45831000</v>
      </c>
      <c r="O17" s="35">
        <v>4065781500</v>
      </c>
      <c r="P17" s="34">
        <v>0</v>
      </c>
    </row>
    <row r="18" spans="1:16" ht="16.5" customHeight="1">
      <c r="A18" s="57"/>
      <c r="B18" s="57"/>
      <c r="C18" s="33" t="s">
        <v>6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4">
        <v>0</v>
      </c>
    </row>
    <row r="19" spans="1:16" ht="16.5" customHeight="1">
      <c r="A19" s="57" t="s">
        <v>17</v>
      </c>
      <c r="B19" s="57" t="s">
        <v>7</v>
      </c>
      <c r="C19" s="33" t="s">
        <v>4</v>
      </c>
      <c r="D19" s="35">
        <v>518401255</v>
      </c>
      <c r="E19" s="35">
        <v>281901255</v>
      </c>
      <c r="F19" s="35">
        <v>236500000</v>
      </c>
      <c r="G19" s="35">
        <v>101319512</v>
      </c>
      <c r="H19" s="35">
        <v>34319512</v>
      </c>
      <c r="I19" s="35">
        <v>67000000</v>
      </c>
      <c r="J19" s="35">
        <v>146757447</v>
      </c>
      <c r="K19" s="35">
        <v>118757447</v>
      </c>
      <c r="L19" s="35">
        <v>28000000</v>
      </c>
      <c r="M19" s="35">
        <v>472963320</v>
      </c>
      <c r="N19" s="35">
        <v>197463320</v>
      </c>
      <c r="O19" s="35">
        <v>275500000</v>
      </c>
      <c r="P19" s="35">
        <v>22500000</v>
      </c>
    </row>
    <row r="20" spans="1:16" ht="16.5" customHeight="1">
      <c r="A20" s="57"/>
      <c r="B20" s="57"/>
      <c r="C20" s="33" t="s">
        <v>5</v>
      </c>
      <c r="D20" s="35">
        <v>513323665</v>
      </c>
      <c r="E20" s="35">
        <v>276823665</v>
      </c>
      <c r="F20" s="35">
        <v>236500000</v>
      </c>
      <c r="G20" s="35">
        <v>95750000</v>
      </c>
      <c r="H20" s="35">
        <v>28750000</v>
      </c>
      <c r="I20" s="35">
        <v>67000000</v>
      </c>
      <c r="J20" s="35">
        <v>138842965</v>
      </c>
      <c r="K20" s="35">
        <v>110842965</v>
      </c>
      <c r="L20" s="35">
        <v>28000000</v>
      </c>
      <c r="M20" s="35">
        <v>470230700</v>
      </c>
      <c r="N20" s="35">
        <v>194730700</v>
      </c>
      <c r="O20" s="35">
        <v>275500000</v>
      </c>
      <c r="P20" s="35">
        <v>22500000</v>
      </c>
    </row>
    <row r="21" spans="1:16" ht="16.5" customHeight="1">
      <c r="A21" s="57"/>
      <c r="B21" s="57"/>
      <c r="C21" s="33" t="s">
        <v>6</v>
      </c>
      <c r="D21" s="35">
        <v>5077590</v>
      </c>
      <c r="E21" s="35">
        <v>5077590</v>
      </c>
      <c r="F21" s="35">
        <v>0</v>
      </c>
      <c r="G21" s="35">
        <v>5569512</v>
      </c>
      <c r="H21" s="35">
        <v>5569512</v>
      </c>
      <c r="I21" s="35">
        <v>0</v>
      </c>
      <c r="J21" s="35">
        <v>7914482</v>
      </c>
      <c r="K21" s="35">
        <v>7914482</v>
      </c>
      <c r="L21" s="35">
        <v>0</v>
      </c>
      <c r="M21" s="35">
        <v>2732620</v>
      </c>
      <c r="N21" s="35">
        <v>2732620</v>
      </c>
      <c r="O21" s="35">
        <v>0</v>
      </c>
      <c r="P21" s="35">
        <v>0</v>
      </c>
    </row>
    <row r="22" spans="1:16" ht="16.5" customHeight="1">
      <c r="A22" s="57"/>
      <c r="B22" s="57" t="s">
        <v>26</v>
      </c>
      <c r="C22" s="33" t="s">
        <v>4</v>
      </c>
      <c r="D22" s="36">
        <v>0</v>
      </c>
      <c r="E22" s="36"/>
      <c r="F22" s="36"/>
      <c r="G22" s="36">
        <v>0</v>
      </c>
      <c r="H22" s="36"/>
      <c r="I22" s="36"/>
      <c r="J22" s="36">
        <v>0</v>
      </c>
      <c r="K22" s="36"/>
      <c r="L22" s="36"/>
      <c r="M22" s="36">
        <v>0</v>
      </c>
      <c r="N22" s="36">
        <v>0</v>
      </c>
      <c r="O22" s="36">
        <v>0</v>
      </c>
      <c r="P22" s="36">
        <v>0</v>
      </c>
    </row>
    <row r="23" spans="1:16" ht="16.5" customHeight="1">
      <c r="A23" s="57"/>
      <c r="B23" s="57"/>
      <c r="C23" s="33" t="s">
        <v>5</v>
      </c>
      <c r="D23" s="36">
        <v>0</v>
      </c>
      <c r="E23" s="36"/>
      <c r="F23" s="36"/>
      <c r="G23" s="36">
        <v>0</v>
      </c>
      <c r="H23" s="36"/>
      <c r="I23" s="36"/>
      <c r="J23" s="36">
        <v>0</v>
      </c>
      <c r="K23" s="36"/>
      <c r="L23" s="36"/>
      <c r="M23" s="36">
        <v>0</v>
      </c>
      <c r="N23" s="36">
        <v>0</v>
      </c>
      <c r="O23" s="36">
        <v>0</v>
      </c>
      <c r="P23" s="36">
        <v>0</v>
      </c>
    </row>
    <row r="24" spans="1:16" ht="16.5" customHeight="1">
      <c r="A24" s="57"/>
      <c r="B24" s="57"/>
      <c r="C24" s="33" t="s">
        <v>6</v>
      </c>
      <c r="D24" s="36">
        <v>0</v>
      </c>
      <c r="E24" s="36"/>
      <c r="F24" s="36"/>
      <c r="G24" s="36">
        <v>0</v>
      </c>
      <c r="H24" s="36"/>
      <c r="I24" s="36"/>
      <c r="J24" s="36">
        <v>0</v>
      </c>
      <c r="K24" s="36"/>
      <c r="L24" s="36"/>
      <c r="M24" s="36">
        <v>0</v>
      </c>
      <c r="N24" s="36">
        <v>0</v>
      </c>
      <c r="O24" s="36">
        <v>0</v>
      </c>
      <c r="P24" s="36">
        <v>0</v>
      </c>
    </row>
    <row r="25" spans="1:16" ht="16.5" customHeight="1">
      <c r="A25" s="57"/>
      <c r="B25" s="57" t="s">
        <v>27</v>
      </c>
      <c r="C25" s="33" t="s">
        <v>4</v>
      </c>
      <c r="D25" s="35">
        <v>518401255</v>
      </c>
      <c r="E25" s="35">
        <v>281901255</v>
      </c>
      <c r="F25" s="35">
        <v>236500000</v>
      </c>
      <c r="G25" s="35">
        <v>101319512</v>
      </c>
      <c r="H25" s="35">
        <v>34319512</v>
      </c>
      <c r="I25" s="35">
        <v>67000000</v>
      </c>
      <c r="J25" s="35">
        <v>146757447</v>
      </c>
      <c r="K25" s="35">
        <v>118757447</v>
      </c>
      <c r="L25" s="35">
        <v>28000000</v>
      </c>
      <c r="M25" s="35">
        <v>472963320</v>
      </c>
      <c r="N25" s="35">
        <v>197463320</v>
      </c>
      <c r="O25" s="35">
        <v>275500000</v>
      </c>
      <c r="P25" s="35">
        <v>22500000</v>
      </c>
    </row>
    <row r="26" spans="1:16" ht="16.5" customHeight="1">
      <c r="A26" s="57"/>
      <c r="B26" s="57"/>
      <c r="C26" s="33" t="s">
        <v>5</v>
      </c>
      <c r="D26" s="35">
        <v>513323665</v>
      </c>
      <c r="E26" s="35">
        <v>276823665</v>
      </c>
      <c r="F26" s="35">
        <v>236500000</v>
      </c>
      <c r="G26" s="35">
        <v>95750000</v>
      </c>
      <c r="H26" s="35">
        <v>28750000</v>
      </c>
      <c r="I26" s="35">
        <v>67000000</v>
      </c>
      <c r="J26" s="35">
        <v>138842965</v>
      </c>
      <c r="K26" s="35">
        <v>110842965</v>
      </c>
      <c r="L26" s="35">
        <v>28000000</v>
      </c>
      <c r="M26" s="35">
        <v>470230700</v>
      </c>
      <c r="N26" s="35">
        <v>194730700</v>
      </c>
      <c r="O26" s="35">
        <v>275500000</v>
      </c>
      <c r="P26" s="35">
        <v>22500000</v>
      </c>
    </row>
    <row r="27" spans="1:16" ht="16.5" customHeight="1">
      <c r="A27" s="57"/>
      <c r="B27" s="57"/>
      <c r="C27" s="33" t="s">
        <v>6</v>
      </c>
      <c r="D27" s="35">
        <v>5077590</v>
      </c>
      <c r="E27" s="35">
        <v>5077590</v>
      </c>
      <c r="F27" s="35">
        <v>0</v>
      </c>
      <c r="G27" s="35">
        <v>5569512</v>
      </c>
      <c r="H27" s="35">
        <v>5569512</v>
      </c>
      <c r="I27" s="35">
        <v>0</v>
      </c>
      <c r="J27" s="35">
        <v>7914482</v>
      </c>
      <c r="K27" s="35">
        <v>7914482</v>
      </c>
      <c r="L27" s="35">
        <v>0</v>
      </c>
      <c r="M27" s="35">
        <v>2732620</v>
      </c>
      <c r="N27" s="35">
        <v>2732620</v>
      </c>
      <c r="O27" s="35">
        <v>0</v>
      </c>
      <c r="P27" s="35">
        <v>0</v>
      </c>
    </row>
    <row r="28" spans="1:16" ht="16.5" customHeight="1">
      <c r="A28" s="57" t="s">
        <v>28</v>
      </c>
      <c r="B28" s="57"/>
      <c r="C28" s="33" t="s">
        <v>4</v>
      </c>
      <c r="D28" s="35">
        <v>0</v>
      </c>
      <c r="E28" s="35"/>
      <c r="F28" s="35"/>
      <c r="G28" s="35">
        <v>0</v>
      </c>
      <c r="H28" s="35"/>
      <c r="I28" s="35"/>
      <c r="J28" s="35">
        <v>0</v>
      </c>
      <c r="K28" s="35"/>
      <c r="L28" s="35"/>
      <c r="M28" s="35">
        <v>0</v>
      </c>
      <c r="N28" s="35">
        <v>0</v>
      </c>
      <c r="O28" s="35">
        <v>0</v>
      </c>
      <c r="P28" s="35">
        <v>0</v>
      </c>
    </row>
    <row r="29" spans="1:16" ht="16.5" customHeight="1">
      <c r="A29" s="57"/>
      <c r="B29" s="57"/>
      <c r="C29" s="33" t="s">
        <v>5</v>
      </c>
      <c r="D29" s="35">
        <v>0</v>
      </c>
      <c r="E29" s="35"/>
      <c r="F29" s="35"/>
      <c r="G29" s="35">
        <v>0</v>
      </c>
      <c r="H29" s="35"/>
      <c r="I29" s="35"/>
      <c r="J29" s="35">
        <v>0</v>
      </c>
      <c r="K29" s="35"/>
      <c r="L29" s="35"/>
      <c r="M29" s="35">
        <v>0</v>
      </c>
      <c r="N29" s="35">
        <v>0</v>
      </c>
      <c r="O29" s="35">
        <v>0</v>
      </c>
      <c r="P29" s="35">
        <v>0</v>
      </c>
    </row>
    <row r="30" spans="1:16" ht="16.5" customHeight="1">
      <c r="A30" s="57"/>
      <c r="B30" s="57"/>
      <c r="C30" s="33" t="s">
        <v>6</v>
      </c>
      <c r="D30" s="35">
        <v>0</v>
      </c>
      <c r="E30" s="35"/>
      <c r="F30" s="35"/>
      <c r="G30" s="35">
        <v>0</v>
      </c>
      <c r="H30" s="35"/>
      <c r="I30" s="35"/>
      <c r="J30" s="35">
        <v>0</v>
      </c>
      <c r="K30" s="35"/>
      <c r="L30" s="35"/>
      <c r="M30" s="35">
        <v>0</v>
      </c>
      <c r="N30" s="35">
        <v>0</v>
      </c>
      <c r="O30" s="35">
        <v>0</v>
      </c>
      <c r="P30" s="35">
        <v>0</v>
      </c>
    </row>
    <row r="31" spans="1:3" s="22" customFormat="1" ht="15" customHeight="1">
      <c r="A31" s="22" t="s">
        <v>23</v>
      </c>
      <c r="C31" s="23"/>
    </row>
    <row r="32" spans="1:3" s="22" customFormat="1" ht="15" customHeight="1">
      <c r="A32" s="22" t="s">
        <v>24</v>
      </c>
      <c r="C32" s="23"/>
    </row>
  </sheetData>
  <mergeCells count="17">
    <mergeCell ref="A5:J5"/>
    <mergeCell ref="A6:J6"/>
    <mergeCell ref="A3:G3"/>
    <mergeCell ref="A4:G4"/>
    <mergeCell ref="A28:B30"/>
    <mergeCell ref="A13:B15"/>
    <mergeCell ref="A16:B18"/>
    <mergeCell ref="A11:C12"/>
    <mergeCell ref="P11:P12"/>
    <mergeCell ref="A19:A27"/>
    <mergeCell ref="B19:B21"/>
    <mergeCell ref="B22:B24"/>
    <mergeCell ref="B25:B27"/>
    <mergeCell ref="M11:O11"/>
    <mergeCell ref="D11:F11"/>
    <mergeCell ref="G11:I11"/>
    <mergeCell ref="J11:L11"/>
  </mergeCells>
  <printOptions/>
  <pageMargins left="0.32" right="0.15748031496062992" top="0.63" bottom="0.26" header="0.31496062992125984" footer="0.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0"/>
  <sheetViews>
    <sheetView workbookViewId="0" topLeftCell="A1">
      <selection activeCell="F21" sqref="F21"/>
    </sheetView>
  </sheetViews>
  <sheetFormatPr defaultColWidth="8.88671875" defaultRowHeight="21" customHeight="1"/>
  <cols>
    <col min="1" max="1" width="3.3359375" style="1" customWidth="1"/>
    <col min="2" max="2" width="3.10546875" style="1" customWidth="1"/>
    <col min="3" max="3" width="4.5546875" style="9" customWidth="1"/>
    <col min="4" max="4" width="10.5546875" style="1" customWidth="1"/>
    <col min="5" max="5" width="8.77734375" style="1" customWidth="1"/>
    <col min="6" max="6" width="10.77734375" style="1" customWidth="1"/>
    <col min="7" max="7" width="9.21484375" style="1" customWidth="1"/>
    <col min="8" max="8" width="6.5546875" style="1" customWidth="1"/>
    <col min="9" max="9" width="9.3359375" style="1" customWidth="1"/>
    <col min="10" max="12" width="6.10546875" style="1" customWidth="1"/>
    <col min="13" max="13" width="10.6640625" style="1" customWidth="1"/>
    <col min="14" max="14" width="8.88671875" style="1" customWidth="1"/>
    <col min="15" max="15" width="10.6640625" style="1" customWidth="1"/>
    <col min="16" max="16" width="9.3359375" style="1" customWidth="1"/>
    <col min="17" max="17" width="9.10546875" style="1" customWidth="1"/>
    <col min="18" max="18" width="10.10546875" style="1" bestFit="1" customWidth="1"/>
    <col min="19" max="19" width="10.21484375" style="1" customWidth="1"/>
    <col min="20" max="20" width="9.10546875" style="1" customWidth="1"/>
    <col min="21" max="21" width="10.21484375" style="1" customWidth="1"/>
    <col min="22" max="16384" width="8.88671875" style="1" customWidth="1"/>
  </cols>
  <sheetData>
    <row r="1" spans="1:9" s="4" customFormat="1" ht="20.25" customHeight="1">
      <c r="A1" s="3"/>
      <c r="C1" s="5"/>
      <c r="D1" s="5"/>
      <c r="E1" s="5"/>
      <c r="F1" s="5"/>
      <c r="G1" s="5"/>
      <c r="H1" s="5"/>
      <c r="I1" s="5"/>
    </row>
    <row r="2" spans="1:16" s="4" customFormat="1" ht="22.5" customHeight="1">
      <c r="A2" s="29" t="s">
        <v>10</v>
      </c>
      <c r="B2" s="29"/>
      <c r="C2" s="30"/>
      <c r="D2" s="29"/>
      <c r="E2" s="22"/>
      <c r="F2" s="22"/>
      <c r="G2" s="22"/>
      <c r="H2" s="22"/>
      <c r="I2" s="22"/>
      <c r="J2" s="28"/>
      <c r="K2" s="28"/>
      <c r="L2" s="28"/>
      <c r="M2" s="28"/>
      <c r="N2" s="28"/>
      <c r="O2" s="28"/>
      <c r="P2" s="28"/>
    </row>
    <row r="3" spans="1:16" s="4" customFormat="1" ht="15" customHeight="1">
      <c r="A3" s="27"/>
      <c r="B3" s="28"/>
      <c r="C3" s="23"/>
      <c r="D3" s="22"/>
      <c r="E3" s="22"/>
      <c r="F3" s="22"/>
      <c r="G3" s="22"/>
      <c r="H3" s="22"/>
      <c r="I3" s="22"/>
      <c r="J3" s="28"/>
      <c r="K3" s="28"/>
      <c r="L3" s="28"/>
      <c r="M3" s="28"/>
      <c r="N3" s="28"/>
      <c r="O3" s="28"/>
      <c r="P3" s="28"/>
    </row>
    <row r="4" spans="1:16" s="4" customFormat="1" ht="22.5" customHeight="1">
      <c r="A4" s="27"/>
      <c r="B4" s="32" t="s">
        <v>35</v>
      </c>
      <c r="C4" s="23"/>
      <c r="D4" s="22"/>
      <c r="E4" s="22"/>
      <c r="F4" s="22"/>
      <c r="G4" s="22"/>
      <c r="H4" s="22"/>
      <c r="I4" s="22"/>
      <c r="J4" s="28"/>
      <c r="K4" s="28"/>
      <c r="L4" s="28"/>
      <c r="M4" s="28"/>
      <c r="N4" s="28"/>
      <c r="O4" s="28"/>
      <c r="P4" s="28"/>
    </row>
    <row r="5" spans="1:21" ht="18" customHeight="1">
      <c r="A5" s="22"/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31" t="s">
        <v>8</v>
      </c>
      <c r="U5" s="10"/>
    </row>
    <row r="6" spans="1:16" ht="24" customHeight="1">
      <c r="A6" s="63" t="s">
        <v>36</v>
      </c>
      <c r="B6" s="63"/>
      <c r="C6" s="64"/>
      <c r="D6" s="66" t="s">
        <v>0</v>
      </c>
      <c r="E6" s="66"/>
      <c r="F6" s="66"/>
      <c r="G6" s="66" t="s">
        <v>1</v>
      </c>
      <c r="H6" s="66"/>
      <c r="I6" s="66"/>
      <c r="J6" s="66" t="s">
        <v>2</v>
      </c>
      <c r="K6" s="66"/>
      <c r="L6" s="66"/>
      <c r="M6" s="66" t="s">
        <v>3</v>
      </c>
      <c r="N6" s="66"/>
      <c r="O6" s="66"/>
      <c r="P6" s="65" t="s">
        <v>51</v>
      </c>
    </row>
    <row r="7" spans="1:16" ht="22.5" customHeight="1">
      <c r="A7" s="64"/>
      <c r="B7" s="64"/>
      <c r="C7" s="64"/>
      <c r="D7" s="42" t="s">
        <v>4</v>
      </c>
      <c r="E7" s="43" t="s">
        <v>19</v>
      </c>
      <c r="F7" s="43" t="s">
        <v>20</v>
      </c>
      <c r="G7" s="42" t="s">
        <v>4</v>
      </c>
      <c r="H7" s="43" t="s">
        <v>19</v>
      </c>
      <c r="I7" s="43" t="s">
        <v>20</v>
      </c>
      <c r="J7" s="42" t="s">
        <v>4</v>
      </c>
      <c r="K7" s="43" t="s">
        <v>19</v>
      </c>
      <c r="L7" s="43" t="s">
        <v>20</v>
      </c>
      <c r="M7" s="42" t="s">
        <v>4</v>
      </c>
      <c r="N7" s="43" t="s">
        <v>21</v>
      </c>
      <c r="O7" s="43" t="s">
        <v>22</v>
      </c>
      <c r="P7" s="66"/>
    </row>
    <row r="8" spans="1:16" ht="29.25" customHeight="1">
      <c r="A8" s="62" t="s">
        <v>13</v>
      </c>
      <c r="B8" s="62"/>
      <c r="C8" s="39" t="s">
        <v>4</v>
      </c>
      <c r="D8" s="40">
        <v>3741618500</v>
      </c>
      <c r="E8" s="40">
        <v>45831000</v>
      </c>
      <c r="F8" s="40">
        <v>3695787500</v>
      </c>
      <c r="G8" s="40">
        <v>369994000</v>
      </c>
      <c r="H8" s="40">
        <v>0</v>
      </c>
      <c r="I8" s="40">
        <v>369994000</v>
      </c>
      <c r="J8" s="40">
        <v>0</v>
      </c>
      <c r="K8" s="40">
        <v>0</v>
      </c>
      <c r="L8" s="40">
        <v>0</v>
      </c>
      <c r="M8" s="40">
        <v>4111612500</v>
      </c>
      <c r="N8" s="40">
        <v>45831000</v>
      </c>
      <c r="O8" s="40">
        <v>4065781500</v>
      </c>
      <c r="P8" s="41">
        <v>0</v>
      </c>
    </row>
    <row r="9" spans="1:16" ht="29.25" customHeight="1">
      <c r="A9" s="62"/>
      <c r="B9" s="62"/>
      <c r="C9" s="39" t="s">
        <v>5</v>
      </c>
      <c r="D9" s="40">
        <v>3741618500</v>
      </c>
      <c r="E9" s="40">
        <v>45831000</v>
      </c>
      <c r="F9" s="40">
        <v>3695787500</v>
      </c>
      <c r="G9" s="40">
        <v>369994000</v>
      </c>
      <c r="H9" s="40">
        <v>0</v>
      </c>
      <c r="I9" s="40">
        <v>369994000</v>
      </c>
      <c r="J9" s="40">
        <v>0</v>
      </c>
      <c r="K9" s="40">
        <v>0</v>
      </c>
      <c r="L9" s="40">
        <v>0</v>
      </c>
      <c r="M9" s="40">
        <v>4111612500</v>
      </c>
      <c r="N9" s="40">
        <v>45831000</v>
      </c>
      <c r="O9" s="40">
        <v>4065781500</v>
      </c>
      <c r="P9" s="41">
        <v>0</v>
      </c>
    </row>
    <row r="10" spans="1:16" ht="29.25" customHeight="1">
      <c r="A10" s="62"/>
      <c r="B10" s="62"/>
      <c r="C10" s="39" t="s">
        <v>6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1">
        <v>0</v>
      </c>
    </row>
  </sheetData>
  <mergeCells count="7">
    <mergeCell ref="A8:B10"/>
    <mergeCell ref="A6:C7"/>
    <mergeCell ref="P6:P7"/>
    <mergeCell ref="M6:O6"/>
    <mergeCell ref="D6:F6"/>
    <mergeCell ref="G6:I6"/>
    <mergeCell ref="J6:L6"/>
  </mergeCells>
  <printOptions/>
  <pageMargins left="0.3" right="0.1574803149606299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U17"/>
  <sheetViews>
    <sheetView workbookViewId="0" topLeftCell="A1">
      <selection activeCell="F21" sqref="F21"/>
    </sheetView>
  </sheetViews>
  <sheetFormatPr defaultColWidth="8.88671875" defaultRowHeight="21" customHeight="1"/>
  <cols>
    <col min="1" max="1" width="2.5546875" style="1" customWidth="1"/>
    <col min="2" max="2" width="5.77734375" style="1" customWidth="1"/>
    <col min="3" max="3" width="3.77734375" style="9" customWidth="1"/>
    <col min="4" max="4" width="9.10546875" style="1" customWidth="1"/>
    <col min="5" max="5" width="8.88671875" style="1" customWidth="1"/>
    <col min="6" max="6" width="8.4453125" style="1" customWidth="1"/>
    <col min="7" max="7" width="8.88671875" style="1" customWidth="1"/>
    <col min="8" max="8" width="8.4453125" style="1" customWidth="1"/>
    <col min="9" max="9" width="7.77734375" style="1" customWidth="1"/>
    <col min="10" max="10" width="8.6640625" style="1" customWidth="1"/>
    <col min="11" max="11" width="9.10546875" style="1" customWidth="1"/>
    <col min="12" max="12" width="7.88671875" style="1" customWidth="1"/>
    <col min="13" max="13" width="8.77734375" style="1" customWidth="1"/>
    <col min="14" max="14" width="8.88671875" style="1" customWidth="1"/>
    <col min="15" max="15" width="8.6640625" style="1" customWidth="1"/>
    <col min="16" max="16" width="8.21484375" style="1" customWidth="1"/>
    <col min="17" max="17" width="9.10546875" style="1" customWidth="1"/>
    <col min="18" max="18" width="10.10546875" style="1" bestFit="1" customWidth="1"/>
    <col min="19" max="19" width="10.21484375" style="1" customWidth="1"/>
    <col min="20" max="20" width="9.10546875" style="1" customWidth="1"/>
    <col min="21" max="21" width="10.21484375" style="1" customWidth="1"/>
    <col min="22" max="16384" width="8.88671875" style="1" customWidth="1"/>
  </cols>
  <sheetData>
    <row r="2" spans="1:9" s="4" customFormat="1" ht="22.5" customHeight="1">
      <c r="A2" s="8"/>
      <c r="B2" s="32" t="s">
        <v>9</v>
      </c>
      <c r="C2" s="7"/>
      <c r="D2" s="5"/>
      <c r="E2" s="5"/>
      <c r="F2" s="5"/>
      <c r="G2" s="5"/>
      <c r="H2" s="5"/>
      <c r="I2" s="5"/>
    </row>
    <row r="3" spans="16:21" ht="18" customHeight="1">
      <c r="P3" s="10" t="s">
        <v>8</v>
      </c>
      <c r="U3" s="10"/>
    </row>
    <row r="4" spans="1:16" ht="27" customHeight="1">
      <c r="A4" s="68" t="s">
        <v>29</v>
      </c>
      <c r="B4" s="69"/>
      <c r="C4" s="70"/>
      <c r="D4" s="72" t="s">
        <v>37</v>
      </c>
      <c r="E4" s="72"/>
      <c r="F4" s="72"/>
      <c r="G4" s="72" t="s">
        <v>38</v>
      </c>
      <c r="H4" s="72"/>
      <c r="I4" s="72"/>
      <c r="J4" s="72" t="s">
        <v>39</v>
      </c>
      <c r="K4" s="72"/>
      <c r="L4" s="72"/>
      <c r="M4" s="72" t="s">
        <v>40</v>
      </c>
      <c r="N4" s="72"/>
      <c r="O4" s="72"/>
      <c r="P4" s="71" t="s">
        <v>50</v>
      </c>
    </row>
    <row r="5" spans="1:16" ht="30" customHeight="1">
      <c r="A5" s="70"/>
      <c r="B5" s="70"/>
      <c r="C5" s="70"/>
      <c r="D5" s="46" t="s">
        <v>41</v>
      </c>
      <c r="E5" s="47" t="s">
        <v>42</v>
      </c>
      <c r="F5" s="47" t="s">
        <v>43</v>
      </c>
      <c r="G5" s="46" t="s">
        <v>41</v>
      </c>
      <c r="H5" s="47" t="s">
        <v>42</v>
      </c>
      <c r="I5" s="47" t="s">
        <v>43</v>
      </c>
      <c r="J5" s="46" t="s">
        <v>41</v>
      </c>
      <c r="K5" s="47" t="s">
        <v>42</v>
      </c>
      <c r="L5" s="47" t="s">
        <v>43</v>
      </c>
      <c r="M5" s="46" t="s">
        <v>41</v>
      </c>
      <c r="N5" s="47" t="s">
        <v>11</v>
      </c>
      <c r="O5" s="47" t="s">
        <v>12</v>
      </c>
      <c r="P5" s="72"/>
    </row>
    <row r="6" spans="1:16" ht="22.5" customHeight="1">
      <c r="A6" s="67" t="s">
        <v>15</v>
      </c>
      <c r="B6" s="67"/>
      <c r="C6" s="44" t="s">
        <v>41</v>
      </c>
      <c r="D6" s="35">
        <v>518401255</v>
      </c>
      <c r="E6" s="35">
        <v>281901255</v>
      </c>
      <c r="F6" s="35">
        <v>236500000</v>
      </c>
      <c r="G6" s="35">
        <v>101319512</v>
      </c>
      <c r="H6" s="35">
        <v>34319512</v>
      </c>
      <c r="I6" s="35">
        <v>67000000</v>
      </c>
      <c r="J6" s="35">
        <v>146757447</v>
      </c>
      <c r="K6" s="35">
        <v>118757447</v>
      </c>
      <c r="L6" s="35">
        <v>28000000</v>
      </c>
      <c r="M6" s="35">
        <v>472963320</v>
      </c>
      <c r="N6" s="35">
        <v>197463320</v>
      </c>
      <c r="O6" s="35">
        <v>275500000</v>
      </c>
      <c r="P6" s="35">
        <v>22500000</v>
      </c>
    </row>
    <row r="7" spans="1:16" ht="22.5" customHeight="1">
      <c r="A7" s="67"/>
      <c r="B7" s="67"/>
      <c r="C7" s="44" t="s">
        <v>44</v>
      </c>
      <c r="D7" s="35">
        <v>513323665</v>
      </c>
      <c r="E7" s="35">
        <v>276823665</v>
      </c>
      <c r="F7" s="35">
        <v>236500000</v>
      </c>
      <c r="G7" s="35">
        <v>95750000</v>
      </c>
      <c r="H7" s="35">
        <v>28750000</v>
      </c>
      <c r="I7" s="35">
        <v>67000000</v>
      </c>
      <c r="J7" s="35">
        <v>138842965</v>
      </c>
      <c r="K7" s="35">
        <v>110842965</v>
      </c>
      <c r="L7" s="35">
        <v>28000000</v>
      </c>
      <c r="M7" s="35">
        <v>470230700</v>
      </c>
      <c r="N7" s="35">
        <v>194730700</v>
      </c>
      <c r="O7" s="35">
        <v>275500000</v>
      </c>
      <c r="P7" s="35">
        <v>22500000</v>
      </c>
    </row>
    <row r="8" spans="1:16" ht="22.5" customHeight="1">
      <c r="A8" s="67"/>
      <c r="B8" s="67"/>
      <c r="C8" s="44" t="s">
        <v>45</v>
      </c>
      <c r="D8" s="35">
        <v>5077590</v>
      </c>
      <c r="E8" s="35">
        <v>5077590</v>
      </c>
      <c r="F8" s="35">
        <v>0</v>
      </c>
      <c r="G8" s="35">
        <v>5569512</v>
      </c>
      <c r="H8" s="35">
        <v>5569512</v>
      </c>
      <c r="I8" s="35">
        <v>0</v>
      </c>
      <c r="J8" s="35">
        <v>7914482</v>
      </c>
      <c r="K8" s="35">
        <v>7914482</v>
      </c>
      <c r="L8" s="35">
        <v>0</v>
      </c>
      <c r="M8" s="35">
        <v>2732620</v>
      </c>
      <c r="N8" s="35">
        <v>2732620</v>
      </c>
      <c r="O8" s="35">
        <v>0</v>
      </c>
      <c r="P8" s="35">
        <v>0</v>
      </c>
    </row>
    <row r="9" spans="1:16" ht="22.5" customHeight="1">
      <c r="A9" s="67" t="s">
        <v>46</v>
      </c>
      <c r="B9" s="67" t="s">
        <v>47</v>
      </c>
      <c r="C9" s="44" t="s">
        <v>41</v>
      </c>
      <c r="D9" s="35">
        <v>518401255</v>
      </c>
      <c r="E9" s="35">
        <v>281901255</v>
      </c>
      <c r="F9" s="35">
        <v>236500000</v>
      </c>
      <c r="G9" s="35">
        <v>101319512</v>
      </c>
      <c r="H9" s="35">
        <v>34319512</v>
      </c>
      <c r="I9" s="35">
        <v>67000000</v>
      </c>
      <c r="J9" s="35">
        <v>146757447</v>
      </c>
      <c r="K9" s="35">
        <v>118757447</v>
      </c>
      <c r="L9" s="35">
        <v>28000000</v>
      </c>
      <c r="M9" s="35">
        <v>472963320</v>
      </c>
      <c r="N9" s="35">
        <v>197463320</v>
      </c>
      <c r="O9" s="35">
        <v>275500000</v>
      </c>
      <c r="P9" s="35">
        <v>22500000</v>
      </c>
    </row>
    <row r="10" spans="1:16" ht="22.5" customHeight="1">
      <c r="A10" s="67"/>
      <c r="B10" s="67"/>
      <c r="C10" s="44" t="s">
        <v>44</v>
      </c>
      <c r="D10" s="35">
        <v>513323665</v>
      </c>
      <c r="E10" s="35">
        <v>276823665</v>
      </c>
      <c r="F10" s="35">
        <v>236500000</v>
      </c>
      <c r="G10" s="35">
        <v>95750000</v>
      </c>
      <c r="H10" s="35">
        <v>28750000</v>
      </c>
      <c r="I10" s="35">
        <v>67000000</v>
      </c>
      <c r="J10" s="35">
        <v>138842965</v>
      </c>
      <c r="K10" s="35">
        <v>110842965</v>
      </c>
      <c r="L10" s="35">
        <v>28000000</v>
      </c>
      <c r="M10" s="35">
        <v>470230700</v>
      </c>
      <c r="N10" s="35">
        <v>194730700</v>
      </c>
      <c r="O10" s="35">
        <v>275500000</v>
      </c>
      <c r="P10" s="35">
        <v>22500000</v>
      </c>
    </row>
    <row r="11" spans="1:16" ht="22.5" customHeight="1">
      <c r="A11" s="67"/>
      <c r="B11" s="67"/>
      <c r="C11" s="44" t="s">
        <v>45</v>
      </c>
      <c r="D11" s="35">
        <v>5077590</v>
      </c>
      <c r="E11" s="35">
        <v>5077590</v>
      </c>
      <c r="F11" s="35">
        <v>0</v>
      </c>
      <c r="G11" s="35">
        <v>5569512</v>
      </c>
      <c r="H11" s="35">
        <v>5569512</v>
      </c>
      <c r="I11" s="35">
        <v>0</v>
      </c>
      <c r="J11" s="35">
        <v>7914482</v>
      </c>
      <c r="K11" s="35">
        <v>7914482</v>
      </c>
      <c r="L11" s="35">
        <v>0</v>
      </c>
      <c r="M11" s="35">
        <v>2732620</v>
      </c>
      <c r="N11" s="35">
        <v>2732620</v>
      </c>
      <c r="O11" s="35">
        <v>0</v>
      </c>
      <c r="P11" s="35">
        <v>0</v>
      </c>
    </row>
    <row r="12" spans="1:16" ht="22.5" customHeight="1">
      <c r="A12" s="67"/>
      <c r="B12" s="67" t="s">
        <v>49</v>
      </c>
      <c r="C12" s="44" t="s">
        <v>41</v>
      </c>
      <c r="D12" s="35">
        <f aca="true" t="shared" si="0" ref="D12:O12">D13+D14</f>
        <v>113181180</v>
      </c>
      <c r="E12" s="35">
        <f t="shared" si="0"/>
        <v>113181180</v>
      </c>
      <c r="F12" s="35">
        <f t="shared" si="0"/>
        <v>0</v>
      </c>
      <c r="G12" s="35">
        <f t="shared" si="0"/>
        <v>0</v>
      </c>
      <c r="H12" s="35">
        <f t="shared" si="0"/>
        <v>0</v>
      </c>
      <c r="I12" s="35">
        <f t="shared" si="0"/>
        <v>0</v>
      </c>
      <c r="J12" s="35">
        <f t="shared" si="0"/>
        <v>8119080</v>
      </c>
      <c r="K12" s="35">
        <f t="shared" si="0"/>
        <v>8119080</v>
      </c>
      <c r="L12" s="35">
        <f t="shared" si="0"/>
        <v>0</v>
      </c>
      <c r="M12" s="35">
        <f t="shared" si="0"/>
        <v>105062100</v>
      </c>
      <c r="N12" s="35">
        <f t="shared" si="0"/>
        <v>105062100</v>
      </c>
      <c r="O12" s="35">
        <f t="shared" si="0"/>
        <v>0</v>
      </c>
      <c r="P12" s="35">
        <f>SUM(P13:P14)</f>
        <v>0</v>
      </c>
    </row>
    <row r="13" spans="1:16" ht="22.5" customHeight="1">
      <c r="A13" s="67"/>
      <c r="B13" s="67"/>
      <c r="C13" s="44" t="s">
        <v>44</v>
      </c>
      <c r="D13" s="36">
        <f>E13+F13</f>
        <v>113181180</v>
      </c>
      <c r="E13" s="36">
        <v>113181180</v>
      </c>
      <c r="F13" s="36"/>
      <c r="G13" s="36">
        <f>H13+I13</f>
        <v>0</v>
      </c>
      <c r="H13" s="36"/>
      <c r="I13" s="36">
        <v>0</v>
      </c>
      <c r="J13" s="36">
        <f>K13+L13</f>
        <v>8119080</v>
      </c>
      <c r="K13" s="36">
        <v>8119080</v>
      </c>
      <c r="L13" s="36"/>
      <c r="M13" s="36">
        <f>N13+O13</f>
        <v>105062100</v>
      </c>
      <c r="N13" s="36">
        <f>E13+H13-K13</f>
        <v>105062100</v>
      </c>
      <c r="O13" s="36">
        <f>F13+I13-L13</f>
        <v>0</v>
      </c>
      <c r="P13" s="35"/>
    </row>
    <row r="14" spans="1:16" ht="22.5" customHeight="1">
      <c r="A14" s="67"/>
      <c r="B14" s="67"/>
      <c r="C14" s="44" t="s">
        <v>45</v>
      </c>
      <c r="D14" s="35">
        <f>E14+F14</f>
        <v>0</v>
      </c>
      <c r="E14" s="35">
        <v>0</v>
      </c>
      <c r="F14" s="35">
        <v>0</v>
      </c>
      <c r="G14" s="35">
        <f>H14+I14</f>
        <v>0</v>
      </c>
      <c r="H14" s="35">
        <v>0</v>
      </c>
      <c r="I14" s="35">
        <v>0</v>
      </c>
      <c r="J14" s="35">
        <f>K14+L14</f>
        <v>0</v>
      </c>
      <c r="K14" s="35">
        <v>0</v>
      </c>
      <c r="L14" s="35">
        <v>0</v>
      </c>
      <c r="M14" s="35">
        <f>N14+O14</f>
        <v>0</v>
      </c>
      <c r="N14" s="35">
        <f>E14+H14-K14</f>
        <v>0</v>
      </c>
      <c r="O14" s="35">
        <f>F14+I14-L14</f>
        <v>0</v>
      </c>
      <c r="P14" s="35"/>
    </row>
    <row r="15" spans="1:16" ht="22.5" customHeight="1">
      <c r="A15" s="67"/>
      <c r="B15" s="67" t="s">
        <v>48</v>
      </c>
      <c r="C15" s="44" t="s">
        <v>41</v>
      </c>
      <c r="D15" s="35">
        <f aca="true" t="shared" si="1" ref="D15:O15">D16+D17</f>
        <v>405220075</v>
      </c>
      <c r="E15" s="35">
        <f t="shared" si="1"/>
        <v>168720075</v>
      </c>
      <c r="F15" s="35">
        <f t="shared" si="1"/>
        <v>236500000</v>
      </c>
      <c r="G15" s="35">
        <f t="shared" si="1"/>
        <v>101319512</v>
      </c>
      <c r="H15" s="35">
        <f t="shared" si="1"/>
        <v>34319512</v>
      </c>
      <c r="I15" s="35">
        <f t="shared" si="1"/>
        <v>67000000</v>
      </c>
      <c r="J15" s="35">
        <f t="shared" si="1"/>
        <v>138638367</v>
      </c>
      <c r="K15" s="35">
        <f t="shared" si="1"/>
        <v>110638367</v>
      </c>
      <c r="L15" s="35">
        <f t="shared" si="1"/>
        <v>28000000</v>
      </c>
      <c r="M15" s="35">
        <f t="shared" si="1"/>
        <v>367901220</v>
      </c>
      <c r="N15" s="35">
        <f t="shared" si="1"/>
        <v>92401220</v>
      </c>
      <c r="O15" s="35">
        <f t="shared" si="1"/>
        <v>275500000</v>
      </c>
      <c r="P15" s="35">
        <f>SUM(P16:P17)</f>
        <v>22500000</v>
      </c>
    </row>
    <row r="16" spans="1:16" ht="22.5" customHeight="1">
      <c r="A16" s="67"/>
      <c r="B16" s="67"/>
      <c r="C16" s="44" t="s">
        <v>44</v>
      </c>
      <c r="D16" s="35">
        <f>E16+F16</f>
        <v>400142485</v>
      </c>
      <c r="E16" s="35">
        <v>163642485</v>
      </c>
      <c r="F16" s="35">
        <v>236500000</v>
      </c>
      <c r="G16" s="35">
        <f>H16+I16</f>
        <v>95750000</v>
      </c>
      <c r="H16" s="35">
        <v>28750000</v>
      </c>
      <c r="I16" s="35">
        <v>67000000</v>
      </c>
      <c r="J16" s="35">
        <f>K16+L16</f>
        <v>130723885</v>
      </c>
      <c r="K16" s="35">
        <v>102723885</v>
      </c>
      <c r="L16" s="35">
        <v>28000000</v>
      </c>
      <c r="M16" s="35">
        <f>N16+O16</f>
        <v>365168600</v>
      </c>
      <c r="N16" s="35">
        <f>E16+H16-K16</f>
        <v>89668600</v>
      </c>
      <c r="O16" s="35">
        <f>F16+I16-L16</f>
        <v>275500000</v>
      </c>
      <c r="P16" s="35">
        <v>22500000</v>
      </c>
    </row>
    <row r="17" spans="1:16" ht="22.5" customHeight="1">
      <c r="A17" s="67"/>
      <c r="B17" s="67"/>
      <c r="C17" s="44" t="s">
        <v>45</v>
      </c>
      <c r="D17" s="35">
        <f>E17+F17</f>
        <v>5077590</v>
      </c>
      <c r="E17" s="35">
        <v>5077590</v>
      </c>
      <c r="F17" s="35"/>
      <c r="G17" s="35">
        <f>H17+I17</f>
        <v>5569512</v>
      </c>
      <c r="H17" s="45">
        <v>5569512</v>
      </c>
      <c r="I17" s="35"/>
      <c r="J17" s="35">
        <f>K17+L17</f>
        <v>7914482</v>
      </c>
      <c r="K17" s="35">
        <v>7914482</v>
      </c>
      <c r="L17" s="35"/>
      <c r="M17" s="35">
        <f>N17+O17</f>
        <v>2732620</v>
      </c>
      <c r="N17" s="35">
        <f>E17+H17-K17</f>
        <v>2732620</v>
      </c>
      <c r="O17" s="35">
        <f>F17+I17-L17</f>
        <v>0</v>
      </c>
      <c r="P17" s="35"/>
    </row>
  </sheetData>
  <mergeCells count="11">
    <mergeCell ref="P4:P5"/>
    <mergeCell ref="M4:O4"/>
    <mergeCell ref="D4:F4"/>
    <mergeCell ref="G4:I4"/>
    <mergeCell ref="J4:L4"/>
    <mergeCell ref="A6:B8"/>
    <mergeCell ref="A4:C5"/>
    <mergeCell ref="A9:A17"/>
    <mergeCell ref="B9:B11"/>
    <mergeCell ref="B12:B14"/>
    <mergeCell ref="B15:B17"/>
  </mergeCells>
  <printOptions/>
  <pageMargins left="0.29" right="0.1574803149606299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30"/>
  <sheetViews>
    <sheetView workbookViewId="0" topLeftCell="A1">
      <pane xSplit="5" ySplit="5" topLeftCell="H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27" sqref="C27"/>
    </sheetView>
  </sheetViews>
  <sheetFormatPr defaultColWidth="8.88671875" defaultRowHeight="22.5" customHeight="1"/>
  <cols>
    <col min="1" max="1" width="6.21484375" style="16" customWidth="1"/>
    <col min="2" max="2" width="12.6640625" style="16" customWidth="1"/>
    <col min="3" max="3" width="11.6640625" style="16" customWidth="1"/>
    <col min="4" max="4" width="9.21484375" style="16" customWidth="1"/>
    <col min="5" max="5" width="11.99609375" style="16" customWidth="1"/>
    <col min="6" max="6" width="4.88671875" style="16" customWidth="1"/>
    <col min="7" max="7" width="10.6640625" style="16" customWidth="1"/>
    <col min="8" max="8" width="9.5546875" style="16" customWidth="1"/>
    <col min="9" max="10" width="3.77734375" style="16" bestFit="1" customWidth="1"/>
    <col min="11" max="11" width="10.3359375" style="16" customWidth="1"/>
    <col min="12" max="12" width="9.10546875" style="16" customWidth="1"/>
    <col min="13" max="14" width="4.6640625" style="16" customWidth="1"/>
    <col min="15" max="15" width="8.6640625" style="16" customWidth="1"/>
    <col min="16" max="16384" width="8.88671875" style="16" customWidth="1"/>
  </cols>
  <sheetData>
    <row r="1" spans="1:3" s="4" customFormat="1" ht="22.5" customHeight="1">
      <c r="A1" s="32" t="s">
        <v>52</v>
      </c>
      <c r="C1" s="11"/>
    </row>
    <row r="2" spans="3:15" s="12" customFormat="1" ht="12.75" customHeight="1">
      <c r="C2" s="14"/>
      <c r="O2" s="13" t="s">
        <v>8</v>
      </c>
    </row>
    <row r="3" spans="1:15" s="12" customFormat="1" ht="16.5" customHeight="1">
      <c r="A3" s="75" t="s">
        <v>53</v>
      </c>
      <c r="B3" s="75"/>
      <c r="C3" s="58" t="s">
        <v>54</v>
      </c>
      <c r="D3" s="58"/>
      <c r="E3" s="58" t="s">
        <v>55</v>
      </c>
      <c r="F3" s="58"/>
      <c r="G3" s="58" t="s">
        <v>56</v>
      </c>
      <c r="H3" s="58"/>
      <c r="I3" s="58"/>
      <c r="J3" s="58"/>
      <c r="K3" s="58"/>
      <c r="L3" s="58"/>
      <c r="M3" s="58" t="s">
        <v>57</v>
      </c>
      <c r="N3" s="58"/>
      <c r="O3" s="58" t="s">
        <v>58</v>
      </c>
    </row>
    <row r="4" spans="1:15" s="12" customFormat="1" ht="16.5" customHeight="1">
      <c r="A4" s="75"/>
      <c r="B4" s="75"/>
      <c r="C4" s="58"/>
      <c r="D4" s="58"/>
      <c r="E4" s="58"/>
      <c r="F4" s="58"/>
      <c r="G4" s="58" t="s">
        <v>59</v>
      </c>
      <c r="H4" s="58"/>
      <c r="I4" s="58" t="s">
        <v>60</v>
      </c>
      <c r="J4" s="58"/>
      <c r="K4" s="58" t="s">
        <v>61</v>
      </c>
      <c r="L4" s="58"/>
      <c r="M4" s="58"/>
      <c r="N4" s="58"/>
      <c r="O4" s="58"/>
    </row>
    <row r="5" spans="1:15" s="12" customFormat="1" ht="16.5" customHeight="1">
      <c r="A5" s="75"/>
      <c r="B5" s="75"/>
      <c r="C5" s="37" t="s">
        <v>62</v>
      </c>
      <c r="D5" s="37" t="s">
        <v>63</v>
      </c>
      <c r="E5" s="37" t="s">
        <v>62</v>
      </c>
      <c r="F5" s="37" t="s">
        <v>63</v>
      </c>
      <c r="G5" s="37" t="s">
        <v>62</v>
      </c>
      <c r="H5" s="37" t="s">
        <v>63</v>
      </c>
      <c r="I5" s="37" t="s">
        <v>62</v>
      </c>
      <c r="J5" s="37" t="s">
        <v>63</v>
      </c>
      <c r="K5" s="38" t="s">
        <v>62</v>
      </c>
      <c r="L5" s="38" t="s">
        <v>63</v>
      </c>
      <c r="M5" s="37" t="s">
        <v>62</v>
      </c>
      <c r="N5" s="37" t="s">
        <v>63</v>
      </c>
      <c r="O5" s="58"/>
    </row>
    <row r="6" spans="1:15" s="12" customFormat="1" ht="16.5" customHeight="1">
      <c r="A6" s="74" t="s">
        <v>64</v>
      </c>
      <c r="B6" s="74"/>
      <c r="C6" s="48">
        <f aca="true" t="shared" si="0" ref="C6:N6">C7+C12+C21+C26</f>
        <v>4581843200</v>
      </c>
      <c r="D6" s="48">
        <f t="shared" si="0"/>
        <v>2732620</v>
      </c>
      <c r="E6" s="48">
        <f t="shared" si="0"/>
        <v>4111612500</v>
      </c>
      <c r="F6" s="48">
        <f t="shared" si="0"/>
        <v>0</v>
      </c>
      <c r="G6" s="48">
        <f t="shared" si="0"/>
        <v>470230700</v>
      </c>
      <c r="H6" s="48">
        <f t="shared" si="0"/>
        <v>2732620</v>
      </c>
      <c r="I6" s="48">
        <f t="shared" si="0"/>
        <v>0</v>
      </c>
      <c r="J6" s="48">
        <f t="shared" si="0"/>
        <v>0</v>
      </c>
      <c r="K6" s="48">
        <f t="shared" si="0"/>
        <v>470230700</v>
      </c>
      <c r="L6" s="48">
        <f t="shared" si="0"/>
        <v>2732620</v>
      </c>
      <c r="M6" s="48">
        <f t="shared" si="0"/>
        <v>0</v>
      </c>
      <c r="N6" s="48">
        <f t="shared" si="0"/>
        <v>0</v>
      </c>
      <c r="O6" s="48"/>
    </row>
    <row r="7" spans="1:16" s="12" customFormat="1" ht="16.5" customHeight="1">
      <c r="A7" s="57" t="s">
        <v>65</v>
      </c>
      <c r="B7" s="33" t="s">
        <v>66</v>
      </c>
      <c r="C7" s="48">
        <f aca="true" t="shared" si="1" ref="C7:N7">SUM(C8:C11)</f>
        <v>66456000</v>
      </c>
      <c r="D7" s="48">
        <f t="shared" si="1"/>
        <v>0</v>
      </c>
      <c r="E7" s="48">
        <f t="shared" si="1"/>
        <v>66456000</v>
      </c>
      <c r="F7" s="48">
        <f t="shared" si="1"/>
        <v>0</v>
      </c>
      <c r="G7" s="48">
        <f t="shared" si="1"/>
        <v>0</v>
      </c>
      <c r="H7" s="48">
        <f t="shared" si="1"/>
        <v>0</v>
      </c>
      <c r="I7" s="48">
        <f t="shared" si="1"/>
        <v>0</v>
      </c>
      <c r="J7" s="48">
        <f t="shared" si="1"/>
        <v>0</v>
      </c>
      <c r="K7" s="48">
        <f t="shared" si="1"/>
        <v>0</v>
      </c>
      <c r="L7" s="48">
        <f t="shared" si="1"/>
        <v>0</v>
      </c>
      <c r="M7" s="48">
        <f t="shared" si="1"/>
        <v>0</v>
      </c>
      <c r="N7" s="48">
        <f t="shared" si="1"/>
        <v>0</v>
      </c>
      <c r="O7" s="49"/>
      <c r="P7" s="15"/>
    </row>
    <row r="8" spans="1:16" s="12" customFormat="1" ht="16.5" customHeight="1">
      <c r="A8" s="73"/>
      <c r="B8" s="33" t="s">
        <v>67</v>
      </c>
      <c r="C8" s="48">
        <f aca="true" t="shared" si="2" ref="C8:D11">E8+G8</f>
        <v>0</v>
      </c>
      <c r="D8" s="48">
        <f t="shared" si="2"/>
        <v>0</v>
      </c>
      <c r="E8" s="48"/>
      <c r="F8" s="48"/>
      <c r="G8" s="48">
        <f aca="true" t="shared" si="3" ref="G8:H11">I8+K8+M8</f>
        <v>0</v>
      </c>
      <c r="H8" s="48">
        <f t="shared" si="3"/>
        <v>0</v>
      </c>
      <c r="I8" s="48"/>
      <c r="J8" s="48"/>
      <c r="K8" s="48"/>
      <c r="L8" s="48"/>
      <c r="M8" s="48"/>
      <c r="N8" s="48"/>
      <c r="O8" s="49"/>
      <c r="P8" s="15"/>
    </row>
    <row r="9" spans="1:16" s="12" customFormat="1" ht="16.5" customHeight="1">
      <c r="A9" s="73"/>
      <c r="B9" s="33" t="s">
        <v>68</v>
      </c>
      <c r="C9" s="48">
        <f t="shared" si="2"/>
        <v>0</v>
      </c>
      <c r="D9" s="48">
        <f t="shared" si="2"/>
        <v>0</v>
      </c>
      <c r="E9" s="48"/>
      <c r="F9" s="48"/>
      <c r="G9" s="48">
        <f t="shared" si="3"/>
        <v>0</v>
      </c>
      <c r="H9" s="48">
        <f t="shared" si="3"/>
        <v>0</v>
      </c>
      <c r="I9" s="48"/>
      <c r="J9" s="48"/>
      <c r="K9" s="48"/>
      <c r="L9" s="48"/>
      <c r="M9" s="48"/>
      <c r="N9" s="48"/>
      <c r="O9" s="49"/>
      <c r="P9" s="15"/>
    </row>
    <row r="10" spans="1:16" s="1" customFormat="1" ht="16.5" customHeight="1">
      <c r="A10" s="73"/>
      <c r="B10" s="33" t="s">
        <v>69</v>
      </c>
      <c r="C10" s="48">
        <f t="shared" si="2"/>
        <v>16456000</v>
      </c>
      <c r="D10" s="48">
        <f t="shared" si="2"/>
        <v>0</v>
      </c>
      <c r="E10" s="48">
        <v>16456000</v>
      </c>
      <c r="F10" s="48"/>
      <c r="G10" s="48">
        <f t="shared" si="3"/>
        <v>0</v>
      </c>
      <c r="H10" s="48">
        <f t="shared" si="3"/>
        <v>0</v>
      </c>
      <c r="I10" s="48"/>
      <c r="J10" s="48"/>
      <c r="K10" s="48"/>
      <c r="L10" s="50"/>
      <c r="M10" s="50"/>
      <c r="N10" s="50"/>
      <c r="O10" s="51"/>
      <c r="P10" s="2"/>
    </row>
    <row r="11" spans="1:16" s="1" customFormat="1" ht="16.5" customHeight="1">
      <c r="A11" s="73"/>
      <c r="B11" s="33" t="s">
        <v>70</v>
      </c>
      <c r="C11" s="48">
        <f t="shared" si="2"/>
        <v>50000000</v>
      </c>
      <c r="D11" s="48">
        <f t="shared" si="2"/>
        <v>0</v>
      </c>
      <c r="E11" s="48">
        <v>50000000</v>
      </c>
      <c r="F11" s="48"/>
      <c r="G11" s="48">
        <f t="shared" si="3"/>
        <v>0</v>
      </c>
      <c r="H11" s="48">
        <f t="shared" si="3"/>
        <v>0</v>
      </c>
      <c r="I11" s="48"/>
      <c r="J11" s="48"/>
      <c r="K11" s="48"/>
      <c r="L11" s="50"/>
      <c r="M11" s="50"/>
      <c r="N11" s="50"/>
      <c r="O11" s="51"/>
      <c r="P11" s="2"/>
    </row>
    <row r="12" spans="1:15" s="12" customFormat="1" ht="16.5" customHeight="1">
      <c r="A12" s="57" t="s">
        <v>71</v>
      </c>
      <c r="B12" s="33" t="s">
        <v>72</v>
      </c>
      <c r="C12" s="48">
        <f aca="true" t="shared" si="4" ref="C12:N12">SUM(C13:C20)</f>
        <v>4370260520</v>
      </c>
      <c r="D12" s="48">
        <f t="shared" si="4"/>
        <v>2732620</v>
      </c>
      <c r="E12" s="48">
        <f t="shared" si="4"/>
        <v>3999325500</v>
      </c>
      <c r="F12" s="48">
        <f t="shared" si="4"/>
        <v>0</v>
      </c>
      <c r="G12" s="48">
        <f t="shared" si="4"/>
        <v>370935020</v>
      </c>
      <c r="H12" s="48">
        <f t="shared" si="4"/>
        <v>2732620</v>
      </c>
      <c r="I12" s="48">
        <f t="shared" si="4"/>
        <v>0</v>
      </c>
      <c r="J12" s="48">
        <f t="shared" si="4"/>
        <v>0</v>
      </c>
      <c r="K12" s="48">
        <f t="shared" si="4"/>
        <v>370935020</v>
      </c>
      <c r="L12" s="48">
        <f t="shared" si="4"/>
        <v>2732620</v>
      </c>
      <c r="M12" s="48">
        <f t="shared" si="4"/>
        <v>0</v>
      </c>
      <c r="N12" s="48">
        <f t="shared" si="4"/>
        <v>0</v>
      </c>
      <c r="O12" s="48"/>
    </row>
    <row r="13" spans="1:15" s="12" customFormat="1" ht="16.5" customHeight="1">
      <c r="A13" s="57"/>
      <c r="B13" s="33" t="s">
        <v>73</v>
      </c>
      <c r="C13" s="48">
        <f aca="true" t="shared" si="5" ref="C13:D20">E13+G13</f>
        <v>0</v>
      </c>
      <c r="D13" s="48">
        <f t="shared" si="5"/>
        <v>0</v>
      </c>
      <c r="E13" s="48"/>
      <c r="F13" s="48"/>
      <c r="G13" s="48">
        <f aca="true" t="shared" si="6" ref="G13:H20">I13+K13+M13</f>
        <v>0</v>
      </c>
      <c r="H13" s="48">
        <f t="shared" si="6"/>
        <v>0</v>
      </c>
      <c r="I13" s="48"/>
      <c r="J13" s="48"/>
      <c r="K13" s="48"/>
      <c r="L13" s="48"/>
      <c r="M13" s="48"/>
      <c r="N13" s="48"/>
      <c r="O13" s="48"/>
    </row>
    <row r="14" spans="1:15" s="12" customFormat="1" ht="16.5" customHeight="1">
      <c r="A14" s="57"/>
      <c r="B14" s="33" t="s">
        <v>74</v>
      </c>
      <c r="C14" s="48">
        <f t="shared" si="5"/>
        <v>0</v>
      </c>
      <c r="D14" s="48">
        <f t="shared" si="5"/>
        <v>0</v>
      </c>
      <c r="E14" s="48"/>
      <c r="F14" s="48"/>
      <c r="G14" s="48">
        <f t="shared" si="6"/>
        <v>0</v>
      </c>
      <c r="H14" s="48">
        <f t="shared" si="6"/>
        <v>0</v>
      </c>
      <c r="I14" s="48"/>
      <c r="J14" s="48"/>
      <c r="K14" s="48"/>
      <c r="L14" s="48"/>
      <c r="M14" s="48"/>
      <c r="N14" s="48"/>
      <c r="O14" s="48"/>
    </row>
    <row r="15" spans="1:15" s="12" customFormat="1" ht="16.5" customHeight="1">
      <c r="A15" s="57"/>
      <c r="B15" s="33" t="s">
        <v>75</v>
      </c>
      <c r="C15" s="48">
        <f t="shared" si="5"/>
        <v>3999325500</v>
      </c>
      <c r="D15" s="48">
        <f t="shared" si="5"/>
        <v>0</v>
      </c>
      <c r="E15" s="48">
        <v>3999325500</v>
      </c>
      <c r="F15" s="48"/>
      <c r="G15" s="48">
        <f t="shared" si="6"/>
        <v>0</v>
      </c>
      <c r="H15" s="48">
        <f t="shared" si="6"/>
        <v>0</v>
      </c>
      <c r="I15" s="48"/>
      <c r="J15" s="48"/>
      <c r="K15" s="48"/>
      <c r="L15" s="48"/>
      <c r="M15" s="48"/>
      <c r="N15" s="48"/>
      <c r="O15" s="48"/>
    </row>
    <row r="16" spans="1:15" s="12" customFormat="1" ht="16.5" customHeight="1">
      <c r="A16" s="57"/>
      <c r="B16" s="33" t="s">
        <v>76</v>
      </c>
      <c r="C16" s="48">
        <f t="shared" si="5"/>
        <v>0</v>
      </c>
      <c r="D16" s="48">
        <f t="shared" si="5"/>
        <v>0</v>
      </c>
      <c r="E16" s="48"/>
      <c r="F16" s="52"/>
      <c r="G16" s="48">
        <f t="shared" si="6"/>
        <v>0</v>
      </c>
      <c r="H16" s="48">
        <f t="shared" si="6"/>
        <v>0</v>
      </c>
      <c r="I16" s="52"/>
      <c r="J16" s="52"/>
      <c r="K16" s="48"/>
      <c r="L16" s="53"/>
      <c r="M16" s="53"/>
      <c r="N16" s="53"/>
      <c r="O16" s="54"/>
    </row>
    <row r="17" spans="1:15" s="12" customFormat="1" ht="16.5" customHeight="1">
      <c r="A17" s="57"/>
      <c r="B17" s="33" t="s">
        <v>77</v>
      </c>
      <c r="C17" s="48">
        <f t="shared" si="5"/>
        <v>0</v>
      </c>
      <c r="D17" s="48">
        <f t="shared" si="5"/>
        <v>0</v>
      </c>
      <c r="E17" s="48"/>
      <c r="F17" s="48"/>
      <c r="G17" s="48">
        <f t="shared" si="6"/>
        <v>0</v>
      </c>
      <c r="H17" s="48">
        <f t="shared" si="6"/>
        <v>0</v>
      </c>
      <c r="I17" s="48"/>
      <c r="J17" s="48"/>
      <c r="K17" s="48"/>
      <c r="L17" s="48"/>
      <c r="M17" s="48"/>
      <c r="N17" s="48"/>
      <c r="O17" s="48"/>
    </row>
    <row r="18" spans="1:15" s="12" customFormat="1" ht="16.5" customHeight="1">
      <c r="A18" s="57"/>
      <c r="B18" s="33" t="s">
        <v>78</v>
      </c>
      <c r="C18" s="48">
        <f t="shared" si="5"/>
        <v>5766420</v>
      </c>
      <c r="D18" s="48">
        <f t="shared" si="5"/>
        <v>0</v>
      </c>
      <c r="E18" s="48"/>
      <c r="F18" s="48"/>
      <c r="G18" s="48">
        <f t="shared" si="6"/>
        <v>5766420</v>
      </c>
      <c r="H18" s="48">
        <f t="shared" si="6"/>
        <v>0</v>
      </c>
      <c r="I18" s="48"/>
      <c r="J18" s="48"/>
      <c r="K18" s="48">
        <v>5766420</v>
      </c>
      <c r="L18" s="48"/>
      <c r="M18" s="48"/>
      <c r="N18" s="48"/>
      <c r="O18" s="48"/>
    </row>
    <row r="19" spans="1:15" s="12" customFormat="1" ht="16.5" customHeight="1">
      <c r="A19" s="57"/>
      <c r="B19" s="33" t="s">
        <v>79</v>
      </c>
      <c r="C19" s="48">
        <f t="shared" si="5"/>
        <v>0</v>
      </c>
      <c r="D19" s="48">
        <f t="shared" si="5"/>
        <v>0</v>
      </c>
      <c r="E19" s="48"/>
      <c r="F19" s="48"/>
      <c r="G19" s="48">
        <f t="shared" si="6"/>
        <v>0</v>
      </c>
      <c r="H19" s="48">
        <f t="shared" si="6"/>
        <v>0</v>
      </c>
      <c r="I19" s="48"/>
      <c r="J19" s="48"/>
      <c r="K19" s="48"/>
      <c r="L19" s="48"/>
      <c r="M19" s="48"/>
      <c r="N19" s="48"/>
      <c r="O19" s="48"/>
    </row>
    <row r="20" spans="1:15" s="12" customFormat="1" ht="16.5" customHeight="1">
      <c r="A20" s="57"/>
      <c r="B20" s="33" t="s">
        <v>80</v>
      </c>
      <c r="C20" s="48">
        <f t="shared" si="5"/>
        <v>365168600</v>
      </c>
      <c r="D20" s="48">
        <f t="shared" si="5"/>
        <v>2732620</v>
      </c>
      <c r="E20" s="48"/>
      <c r="F20" s="48"/>
      <c r="G20" s="48">
        <f t="shared" si="6"/>
        <v>365168600</v>
      </c>
      <c r="H20" s="48">
        <f t="shared" si="6"/>
        <v>2732620</v>
      </c>
      <c r="I20" s="48"/>
      <c r="J20" s="48"/>
      <c r="K20" s="48">
        <v>365168600</v>
      </c>
      <c r="L20" s="48">
        <v>2732620</v>
      </c>
      <c r="M20" s="48"/>
      <c r="N20" s="48"/>
      <c r="O20" s="48"/>
    </row>
    <row r="21" spans="1:15" s="12" customFormat="1" ht="16.5" customHeight="1">
      <c r="A21" s="57" t="s">
        <v>81</v>
      </c>
      <c r="B21" s="33" t="s">
        <v>72</v>
      </c>
      <c r="C21" s="48">
        <f aca="true" t="shared" si="7" ref="C21:N21">SUM(C22:C25)</f>
        <v>0</v>
      </c>
      <c r="D21" s="48">
        <f t="shared" si="7"/>
        <v>0</v>
      </c>
      <c r="E21" s="48">
        <f t="shared" si="7"/>
        <v>0</v>
      </c>
      <c r="F21" s="48">
        <f t="shared" si="7"/>
        <v>0</v>
      </c>
      <c r="G21" s="48">
        <f t="shared" si="7"/>
        <v>0</v>
      </c>
      <c r="H21" s="48">
        <f t="shared" si="7"/>
        <v>0</v>
      </c>
      <c r="I21" s="48">
        <f t="shared" si="7"/>
        <v>0</v>
      </c>
      <c r="J21" s="48">
        <f t="shared" si="7"/>
        <v>0</v>
      </c>
      <c r="K21" s="48">
        <f t="shared" si="7"/>
        <v>0</v>
      </c>
      <c r="L21" s="48">
        <f t="shared" si="7"/>
        <v>0</v>
      </c>
      <c r="M21" s="48">
        <f t="shared" si="7"/>
        <v>0</v>
      </c>
      <c r="N21" s="48">
        <f t="shared" si="7"/>
        <v>0</v>
      </c>
      <c r="O21" s="48"/>
    </row>
    <row r="22" spans="1:15" s="12" customFormat="1" ht="16.5" customHeight="1">
      <c r="A22" s="57"/>
      <c r="B22" s="33" t="s">
        <v>82</v>
      </c>
      <c r="C22" s="48">
        <f aca="true" t="shared" si="8" ref="C22:D25">E22+G22</f>
        <v>0</v>
      </c>
      <c r="D22" s="48">
        <f t="shared" si="8"/>
        <v>0</v>
      </c>
      <c r="E22" s="48"/>
      <c r="F22" s="48"/>
      <c r="G22" s="48">
        <f aca="true" t="shared" si="9" ref="G22:H25">I22+K22+M22</f>
        <v>0</v>
      </c>
      <c r="H22" s="48">
        <f t="shared" si="9"/>
        <v>0</v>
      </c>
      <c r="I22" s="48"/>
      <c r="J22" s="48"/>
      <c r="K22" s="48"/>
      <c r="L22" s="48"/>
      <c r="M22" s="48"/>
      <c r="N22" s="48"/>
      <c r="O22" s="48"/>
    </row>
    <row r="23" spans="1:15" s="12" customFormat="1" ht="16.5" customHeight="1">
      <c r="A23" s="57"/>
      <c r="B23" s="33" t="s">
        <v>83</v>
      </c>
      <c r="C23" s="48">
        <f t="shared" si="8"/>
        <v>0</v>
      </c>
      <c r="D23" s="48">
        <f t="shared" si="8"/>
        <v>0</v>
      </c>
      <c r="E23" s="48"/>
      <c r="F23" s="48"/>
      <c r="G23" s="48">
        <f t="shared" si="9"/>
        <v>0</v>
      </c>
      <c r="H23" s="48">
        <f t="shared" si="9"/>
        <v>0</v>
      </c>
      <c r="I23" s="48"/>
      <c r="J23" s="48"/>
      <c r="K23" s="48"/>
      <c r="L23" s="48"/>
      <c r="M23" s="48"/>
      <c r="N23" s="48"/>
      <c r="O23" s="48"/>
    </row>
    <row r="24" spans="1:15" s="12" customFormat="1" ht="16.5" customHeight="1">
      <c r="A24" s="57"/>
      <c r="B24" s="33" t="s">
        <v>84</v>
      </c>
      <c r="C24" s="48">
        <f t="shared" si="8"/>
        <v>0</v>
      </c>
      <c r="D24" s="48">
        <f t="shared" si="8"/>
        <v>0</v>
      </c>
      <c r="E24" s="48"/>
      <c r="F24" s="48"/>
      <c r="G24" s="48">
        <f t="shared" si="9"/>
        <v>0</v>
      </c>
      <c r="H24" s="48">
        <f t="shared" si="9"/>
        <v>0</v>
      </c>
      <c r="I24" s="48"/>
      <c r="J24" s="48"/>
      <c r="K24" s="48"/>
      <c r="L24" s="48"/>
      <c r="M24" s="48"/>
      <c r="N24" s="48"/>
      <c r="O24" s="48"/>
    </row>
    <row r="25" spans="1:15" s="12" customFormat="1" ht="16.5" customHeight="1">
      <c r="A25" s="57"/>
      <c r="B25" s="33" t="s">
        <v>85</v>
      </c>
      <c r="C25" s="48">
        <f t="shared" si="8"/>
        <v>0</v>
      </c>
      <c r="D25" s="48">
        <f t="shared" si="8"/>
        <v>0</v>
      </c>
      <c r="E25" s="48"/>
      <c r="F25" s="48"/>
      <c r="G25" s="48">
        <f t="shared" si="9"/>
        <v>0</v>
      </c>
      <c r="H25" s="48">
        <f t="shared" si="9"/>
        <v>0</v>
      </c>
      <c r="I25" s="48"/>
      <c r="J25" s="48"/>
      <c r="K25" s="48"/>
      <c r="L25" s="48"/>
      <c r="M25" s="48"/>
      <c r="N25" s="48"/>
      <c r="O25" s="48"/>
    </row>
    <row r="26" spans="1:15" s="12" customFormat="1" ht="16.5" customHeight="1">
      <c r="A26" s="57" t="s">
        <v>86</v>
      </c>
      <c r="B26" s="33" t="s">
        <v>72</v>
      </c>
      <c r="C26" s="48">
        <f aca="true" t="shared" si="10" ref="C26:N26">SUM(C27:C30)</f>
        <v>145126680</v>
      </c>
      <c r="D26" s="48">
        <f t="shared" si="10"/>
        <v>0</v>
      </c>
      <c r="E26" s="48">
        <f t="shared" si="10"/>
        <v>45831000</v>
      </c>
      <c r="F26" s="48">
        <f t="shared" si="10"/>
        <v>0</v>
      </c>
      <c r="G26" s="48">
        <f t="shared" si="10"/>
        <v>99295680</v>
      </c>
      <c r="H26" s="48">
        <f t="shared" si="10"/>
        <v>0</v>
      </c>
      <c r="I26" s="48">
        <f t="shared" si="10"/>
        <v>0</v>
      </c>
      <c r="J26" s="48">
        <f t="shared" si="10"/>
        <v>0</v>
      </c>
      <c r="K26" s="48">
        <f t="shared" si="10"/>
        <v>99295680</v>
      </c>
      <c r="L26" s="48">
        <f t="shared" si="10"/>
        <v>0</v>
      </c>
      <c r="M26" s="48">
        <f t="shared" si="10"/>
        <v>0</v>
      </c>
      <c r="N26" s="48">
        <f t="shared" si="10"/>
        <v>0</v>
      </c>
      <c r="O26" s="48"/>
    </row>
    <row r="27" spans="1:15" s="12" customFormat="1" ht="16.5" customHeight="1">
      <c r="A27" s="57"/>
      <c r="B27" s="33" t="s">
        <v>87</v>
      </c>
      <c r="C27" s="48">
        <f aca="true" t="shared" si="11" ref="C27:D30">E27+G27</f>
        <v>0</v>
      </c>
      <c r="D27" s="48">
        <f t="shared" si="11"/>
        <v>0</v>
      </c>
      <c r="E27" s="48"/>
      <c r="F27" s="48"/>
      <c r="G27" s="48">
        <f aca="true" t="shared" si="12" ref="G27:H30">I27+K27+M27</f>
        <v>0</v>
      </c>
      <c r="H27" s="48">
        <f t="shared" si="12"/>
        <v>0</v>
      </c>
      <c r="I27" s="48"/>
      <c r="J27" s="48"/>
      <c r="K27" s="48"/>
      <c r="L27" s="48"/>
      <c r="M27" s="48"/>
      <c r="N27" s="48"/>
      <c r="O27" s="48"/>
    </row>
    <row r="28" spans="1:15" s="12" customFormat="1" ht="16.5" customHeight="1">
      <c r="A28" s="57"/>
      <c r="B28" s="33" t="s">
        <v>88</v>
      </c>
      <c r="C28" s="48">
        <f t="shared" si="11"/>
        <v>99295680</v>
      </c>
      <c r="D28" s="48">
        <f t="shared" si="11"/>
        <v>0</v>
      </c>
      <c r="E28" s="48"/>
      <c r="F28" s="48"/>
      <c r="G28" s="48">
        <f t="shared" si="12"/>
        <v>99295680</v>
      </c>
      <c r="H28" s="48">
        <f t="shared" si="12"/>
        <v>0</v>
      </c>
      <c r="I28" s="48"/>
      <c r="J28" s="48"/>
      <c r="K28" s="48">
        <v>99295680</v>
      </c>
      <c r="L28" s="48"/>
      <c r="M28" s="48"/>
      <c r="N28" s="48"/>
      <c r="O28" s="48"/>
    </row>
    <row r="29" spans="1:15" s="12" customFormat="1" ht="16.5" customHeight="1">
      <c r="A29" s="57"/>
      <c r="B29" s="33" t="s">
        <v>89</v>
      </c>
      <c r="C29" s="48">
        <f t="shared" si="11"/>
        <v>45831000</v>
      </c>
      <c r="D29" s="48">
        <f t="shared" si="11"/>
        <v>0</v>
      </c>
      <c r="E29" s="48">
        <v>45831000</v>
      </c>
      <c r="F29" s="48"/>
      <c r="G29" s="48">
        <f t="shared" si="12"/>
        <v>0</v>
      </c>
      <c r="H29" s="48">
        <f t="shared" si="12"/>
        <v>0</v>
      </c>
      <c r="I29" s="48"/>
      <c r="J29" s="48"/>
      <c r="K29" s="48"/>
      <c r="L29" s="50"/>
      <c r="M29" s="50"/>
      <c r="N29" s="50"/>
      <c r="O29" s="50"/>
    </row>
    <row r="30" spans="1:15" s="12" customFormat="1" ht="16.5" customHeight="1">
      <c r="A30" s="57"/>
      <c r="B30" s="33" t="s">
        <v>90</v>
      </c>
      <c r="C30" s="48">
        <f t="shared" si="11"/>
        <v>0</v>
      </c>
      <c r="D30" s="48">
        <f t="shared" si="11"/>
        <v>0</v>
      </c>
      <c r="E30" s="48"/>
      <c r="F30" s="48"/>
      <c r="G30" s="48">
        <f t="shared" si="12"/>
        <v>0</v>
      </c>
      <c r="H30" s="48">
        <f t="shared" si="12"/>
        <v>0</v>
      </c>
      <c r="I30" s="48"/>
      <c r="J30" s="48"/>
      <c r="K30" s="48"/>
      <c r="L30" s="48"/>
      <c r="M30" s="48"/>
      <c r="N30" s="48"/>
      <c r="O30" s="48"/>
    </row>
  </sheetData>
  <mergeCells count="14">
    <mergeCell ref="A6:B6"/>
    <mergeCell ref="A3:B5"/>
    <mergeCell ref="C3:D4"/>
    <mergeCell ref="M3:N4"/>
    <mergeCell ref="E3:F4"/>
    <mergeCell ref="O3:O5"/>
    <mergeCell ref="K4:L4"/>
    <mergeCell ref="G3:L3"/>
    <mergeCell ref="G4:H4"/>
    <mergeCell ref="I4:J4"/>
    <mergeCell ref="A7:A11"/>
    <mergeCell ref="A12:A20"/>
    <mergeCell ref="A21:A25"/>
    <mergeCell ref="A26:A30"/>
  </mergeCells>
  <printOptions/>
  <pageMargins left="0.37" right="0.15748031496062992" top="0.7" bottom="0.5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SEC</cp:lastModifiedBy>
  <cp:lastPrinted>2011-05-26T02:02:39Z</cp:lastPrinted>
  <dcterms:created xsi:type="dcterms:W3CDTF">2008-05-13T01:48:52Z</dcterms:created>
  <dcterms:modified xsi:type="dcterms:W3CDTF">2011-09-07T04:08:49Z</dcterms:modified>
  <cp:category/>
  <cp:version/>
  <cp:contentType/>
  <cp:contentStatus/>
</cp:coreProperties>
</file>