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1년 제35회 북구통계연보 통계표\"/>
    </mc:Choice>
  </mc:AlternateContent>
  <bookViews>
    <workbookView xWindow="0" yWindow="0" windowWidth="20895" windowHeight="11505"/>
  </bookViews>
  <sheets>
    <sheet name="목차" sheetId="29" r:id="rId1"/>
    <sheet name=" Ⅸ-1. 주택현황 및 보급률" sheetId="2" r:id="rId2"/>
    <sheet name=" Ⅸ-2. 주택소유현황" sheetId="22" r:id="rId3"/>
    <sheet name="Ⅸ-3. 건축연도별 주택" sheetId="3" r:id="rId4"/>
    <sheet name="Ⅸ-4. 연면적별 주택" sheetId="23" r:id="rId5"/>
    <sheet name="Ⅸ-5. 건축허가" sheetId="4" r:id="rId6"/>
    <sheet name="Ⅸ-5-1. 시ㆍ군ㆍ구별 건축허가" sheetId="6" r:id="rId7"/>
    <sheet name=" Ⅸ-6. 주택가격지수" sheetId="9" r:id="rId8"/>
    <sheet name=" Ⅸ-7. 토지거래 허가" sheetId="11" r:id="rId9"/>
    <sheet name=" Ⅸ-8. 지가변동률" sheetId="31" r:id="rId10"/>
    <sheet name=" Ⅸ-9. 토지거래 현황" sheetId="13" r:id="rId11"/>
    <sheet name=" Ⅸ-10. 용도지역" sheetId="14" r:id="rId12"/>
    <sheet name=" Ⅸ-11. 공원" sheetId="16" r:id="rId13"/>
    <sheet name=" Ⅸ-12. 도로" sheetId="19" r:id="rId14"/>
    <sheet name=" Ⅸ-13. 교량" sheetId="21" r:id="rId15"/>
    <sheet name=" Ⅸ-14 건설장비" sheetId="28" r:id="rId1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3" i="4" l="1"/>
  <c r="Q33" i="4"/>
  <c r="J33" i="4"/>
  <c r="I33" i="4"/>
  <c r="H33" i="4"/>
  <c r="G33" i="4"/>
  <c r="E33" i="4"/>
  <c r="D33" i="4"/>
  <c r="C33" i="4" s="1"/>
  <c r="X32" i="4"/>
  <c r="Q32" i="4"/>
  <c r="J32" i="4"/>
  <c r="I32" i="4"/>
  <c r="H32" i="4"/>
  <c r="G32" i="4"/>
  <c r="E32" i="4"/>
  <c r="C32" i="4" s="1"/>
  <c r="D32" i="4"/>
  <c r="X31" i="4"/>
  <c r="Q31" i="4"/>
  <c r="J31" i="4"/>
  <c r="I31" i="4"/>
  <c r="H31" i="4"/>
  <c r="G31" i="4"/>
  <c r="E31" i="4"/>
  <c r="D31" i="4"/>
  <c r="C31" i="4" s="1"/>
  <c r="X30" i="4"/>
  <c r="Q30" i="4"/>
  <c r="J30" i="4"/>
  <c r="I30" i="4"/>
  <c r="H30" i="4"/>
  <c r="G30" i="4"/>
  <c r="E30" i="4"/>
  <c r="D30" i="4"/>
  <c r="C30" i="4"/>
  <c r="X29" i="4"/>
  <c r="Q29" i="4"/>
  <c r="J29" i="4"/>
  <c r="I29" i="4"/>
  <c r="H29" i="4"/>
  <c r="G29" i="4"/>
  <c r="E29" i="4"/>
  <c r="D29" i="4"/>
  <c r="C29" i="4" s="1"/>
  <c r="X28" i="4"/>
  <c r="Q28" i="4"/>
  <c r="J28" i="4"/>
  <c r="I28" i="4"/>
  <c r="H28" i="4"/>
  <c r="G28" i="4"/>
  <c r="E28" i="4"/>
  <c r="C28" i="4" s="1"/>
  <c r="D28" i="4"/>
  <c r="X27" i="4"/>
  <c r="Q27" i="4"/>
  <c r="J27" i="4"/>
  <c r="I27" i="4"/>
  <c r="H27" i="4"/>
  <c r="G27" i="4"/>
  <c r="E27" i="4"/>
  <c r="D27" i="4"/>
  <c r="C27" i="4" s="1"/>
  <c r="X26" i="4"/>
  <c r="Q26" i="4"/>
  <c r="J26" i="4"/>
  <c r="I26" i="4"/>
  <c r="H26" i="4"/>
  <c r="G26" i="4"/>
  <c r="E26" i="4"/>
  <c r="D26" i="4"/>
  <c r="C26" i="4"/>
  <c r="X25" i="4"/>
  <c r="Q25" i="4"/>
  <c r="J25" i="4"/>
  <c r="I25" i="4"/>
  <c r="H25" i="4"/>
  <c r="G25" i="4"/>
  <c r="E25" i="4"/>
  <c r="D25" i="4"/>
  <c r="C25" i="4" s="1"/>
  <c r="X24" i="4"/>
  <c r="Q24" i="4"/>
  <c r="J24" i="4"/>
  <c r="J18" i="4" s="1"/>
  <c r="I24" i="4"/>
  <c r="H24" i="4"/>
  <c r="G24" i="4"/>
  <c r="E24" i="4"/>
  <c r="E18" i="4" s="1"/>
  <c r="D24" i="4"/>
  <c r="X23" i="4"/>
  <c r="Q23" i="4"/>
  <c r="Q19" i="4" s="1"/>
  <c r="J23" i="4"/>
  <c r="I23" i="4"/>
  <c r="H23" i="4"/>
  <c r="G23" i="4"/>
  <c r="E23" i="4"/>
  <c r="D23" i="4"/>
  <c r="C23" i="4" s="1"/>
  <c r="X22" i="4"/>
  <c r="X18" i="4" s="1"/>
  <c r="Q22" i="4"/>
  <c r="J22" i="4"/>
  <c r="I22" i="4"/>
  <c r="H22" i="4"/>
  <c r="H18" i="4" s="1"/>
  <c r="G22" i="4"/>
  <c r="E22" i="4"/>
  <c r="D22" i="4"/>
  <c r="C22" i="4"/>
  <c r="X21" i="4"/>
  <c r="Q21" i="4"/>
  <c r="J21" i="4"/>
  <c r="I21" i="4"/>
  <c r="I19" i="4" s="1"/>
  <c r="H21" i="4"/>
  <c r="G21" i="4"/>
  <c r="F21" i="4"/>
  <c r="E21" i="4"/>
  <c r="C21" i="4" s="1"/>
  <c r="D21" i="4"/>
  <c r="X20" i="4"/>
  <c r="Q20" i="4"/>
  <c r="Q18" i="4" s="1"/>
  <c r="J20" i="4"/>
  <c r="I20" i="4"/>
  <c r="H20" i="4"/>
  <c r="G20" i="4"/>
  <c r="F20" i="4"/>
  <c r="E20" i="4"/>
  <c r="D20" i="4"/>
  <c r="C20" i="4"/>
  <c r="AD19" i="4"/>
  <c r="AC19" i="4"/>
  <c r="AB19" i="4"/>
  <c r="AA19" i="4"/>
  <c r="Z19" i="4"/>
  <c r="Y19" i="4"/>
  <c r="X19" i="4"/>
  <c r="W19" i="4"/>
  <c r="V19" i="4"/>
  <c r="U19" i="4"/>
  <c r="T19" i="4"/>
  <c r="S19" i="4"/>
  <c r="R19" i="4"/>
  <c r="P19" i="4"/>
  <c r="O19" i="4"/>
  <c r="N19" i="4"/>
  <c r="M19" i="4"/>
  <c r="L19" i="4"/>
  <c r="K19" i="4"/>
  <c r="J19" i="4"/>
  <c r="H19" i="4"/>
  <c r="G19" i="4"/>
  <c r="F19" i="4"/>
  <c r="AD18" i="4"/>
  <c r="AC18" i="4"/>
  <c r="AB18" i="4"/>
  <c r="AA18" i="4"/>
  <c r="Z18" i="4"/>
  <c r="Y18" i="4"/>
  <c r="W18" i="4"/>
  <c r="V18" i="4"/>
  <c r="U18" i="4"/>
  <c r="T18" i="4"/>
  <c r="S18" i="4"/>
  <c r="R18" i="4"/>
  <c r="P18" i="4"/>
  <c r="O18" i="4"/>
  <c r="N18" i="4"/>
  <c r="M18" i="4"/>
  <c r="L18" i="4"/>
  <c r="K18" i="4"/>
  <c r="I18" i="4"/>
  <c r="G18" i="4"/>
  <c r="F18" i="4"/>
  <c r="D18" i="4"/>
  <c r="C19" i="4" l="1"/>
  <c r="D19" i="4"/>
  <c r="E19" i="4"/>
  <c r="C24" i="4"/>
  <c r="C18" i="4" s="1"/>
  <c r="L14" i="16"/>
  <c r="L17" i="16"/>
  <c r="O14" i="16"/>
  <c r="L36" i="16"/>
  <c r="L37" i="16"/>
  <c r="L18" i="16"/>
  <c r="L19" i="16"/>
  <c r="L20" i="16"/>
  <c r="L21" i="16"/>
  <c r="L22" i="16"/>
  <c r="L23" i="16"/>
  <c r="L24" i="16"/>
  <c r="L25" i="16"/>
  <c r="L26" i="16"/>
  <c r="L27" i="16"/>
  <c r="L28" i="16"/>
  <c r="L29" i="16"/>
  <c r="L30" i="16"/>
  <c r="L31" i="16"/>
  <c r="L32" i="16"/>
  <c r="L33" i="16"/>
  <c r="L34" i="16"/>
  <c r="L35" i="16"/>
  <c r="K15" i="16"/>
  <c r="L16" i="16"/>
  <c r="P14" i="16"/>
  <c r="R14" i="16"/>
  <c r="T14" i="16"/>
  <c r="K29" i="16"/>
  <c r="K37" i="16"/>
  <c r="K36" i="16"/>
  <c r="K35" i="16"/>
  <c r="K34" i="16"/>
  <c r="K33" i="16"/>
  <c r="K32" i="16"/>
  <c r="K31" i="16"/>
  <c r="K30" i="16"/>
  <c r="K28" i="16"/>
  <c r="K27" i="16"/>
  <c r="K26" i="16"/>
  <c r="K25" i="16"/>
  <c r="K24" i="16"/>
  <c r="K23" i="16"/>
  <c r="K22" i="16"/>
  <c r="K21" i="16"/>
  <c r="K20" i="16"/>
  <c r="K19" i="16"/>
  <c r="K18" i="16"/>
  <c r="K17" i="16"/>
  <c r="K16" i="16"/>
  <c r="L15" i="16"/>
  <c r="AC14" i="16"/>
  <c r="Y14" i="16"/>
  <c r="W14" i="16"/>
  <c r="S14" i="16"/>
  <c r="Q14" i="16"/>
  <c r="K14" i="16" l="1"/>
  <c r="K15" i="2" l="1"/>
  <c r="K16" i="2"/>
  <c r="J8" i="22" l="1"/>
</calcChain>
</file>

<file path=xl/sharedStrings.xml><?xml version="1.0" encoding="utf-8"?>
<sst xmlns="http://schemas.openxmlformats.org/spreadsheetml/2006/main" count="753" uniqueCount="436">
  <si>
    <t xml:space="preserve"> </t>
  </si>
  <si>
    <t>2010년</t>
  </si>
  <si>
    <t>-</t>
  </si>
  <si>
    <t xml:space="preserve">    연면적</t>
  </si>
  <si>
    <t>주거용 동  수</t>
  </si>
  <si>
    <t>연면적</t>
  </si>
  <si>
    <t>상업용 동  수</t>
  </si>
  <si>
    <t xml:space="preserve">   연면적</t>
  </si>
  <si>
    <t>농수산용 동  수</t>
  </si>
  <si>
    <t>공업용 동  수</t>
  </si>
  <si>
    <t>교육/  동  수</t>
  </si>
  <si>
    <t>사회용  연면적</t>
  </si>
  <si>
    <t>공공용 동  수</t>
  </si>
  <si>
    <t>기  타 동  수</t>
  </si>
  <si>
    <t>지</t>
  </si>
  <si>
    <t>야</t>
  </si>
  <si>
    <t>용  지</t>
  </si>
  <si>
    <t>타</t>
  </si>
  <si>
    <t>1월</t>
  </si>
  <si>
    <t>2월</t>
  </si>
  <si>
    <t>3월</t>
  </si>
  <si>
    <t>4월</t>
  </si>
  <si>
    <t>5월</t>
  </si>
  <si>
    <t>6월</t>
  </si>
  <si>
    <t>7월</t>
  </si>
  <si>
    <t>8월</t>
  </si>
  <si>
    <t>9월</t>
  </si>
  <si>
    <t>10월</t>
  </si>
  <si>
    <t>11월</t>
  </si>
  <si>
    <t>12월</t>
  </si>
  <si>
    <t>칠 성 동</t>
  </si>
  <si>
    <t>침산1동</t>
  </si>
  <si>
    <t>침산2동</t>
  </si>
  <si>
    <t>침산3동</t>
  </si>
  <si>
    <t>노원동</t>
  </si>
  <si>
    <t>산격1동</t>
  </si>
  <si>
    <t>산격2동</t>
  </si>
  <si>
    <t>산격3동</t>
  </si>
  <si>
    <t>산격4동</t>
  </si>
  <si>
    <t>복현1동</t>
  </si>
  <si>
    <t>복현2동</t>
  </si>
  <si>
    <t>대현동</t>
  </si>
  <si>
    <t>검단동</t>
  </si>
  <si>
    <t>무태조야동</t>
  </si>
  <si>
    <t>관문동</t>
  </si>
  <si>
    <t>태전1동</t>
  </si>
  <si>
    <t>태전2동</t>
  </si>
  <si>
    <t>구암동</t>
  </si>
  <si>
    <t>관음동</t>
  </si>
  <si>
    <t>읍내동</t>
  </si>
  <si>
    <t>동천동</t>
  </si>
  <si>
    <t>국우동</t>
  </si>
  <si>
    <t>아 파 트
Apartment</t>
    <phoneticPr fontId="3" type="noConversion"/>
  </si>
  <si>
    <t>계
Total</t>
    <phoneticPr fontId="3" type="noConversion"/>
  </si>
  <si>
    <t>연  별
Yearly</t>
    <phoneticPr fontId="3" type="noConversion"/>
  </si>
  <si>
    <t>합           계
Total</t>
    <phoneticPr fontId="3" type="noConversion"/>
  </si>
  <si>
    <t>콘크리트
Concrete</t>
    <phoneticPr fontId="3" type="noConversion"/>
  </si>
  <si>
    <t>철골
Steel frame</t>
    <phoneticPr fontId="3" type="noConversion"/>
  </si>
  <si>
    <t>조적
Masonry</t>
    <phoneticPr fontId="3" type="noConversion"/>
  </si>
  <si>
    <t>조적
Masonry</t>
    <phoneticPr fontId="3" type="noConversion"/>
  </si>
  <si>
    <t>기  타
Others</t>
    <phoneticPr fontId="3" type="noConversion"/>
  </si>
  <si>
    <t>신       축
New Building</t>
    <phoneticPr fontId="3" type="noConversion"/>
  </si>
  <si>
    <t>콘크리트
Concrete</t>
    <phoneticPr fontId="3" type="noConversion"/>
  </si>
  <si>
    <t>철골
Steel frame</t>
    <phoneticPr fontId="3" type="noConversion"/>
  </si>
  <si>
    <t>철골
Steel frame</t>
    <phoneticPr fontId="3" type="noConversion"/>
  </si>
  <si>
    <t>철골
Steel frame</t>
    <phoneticPr fontId="3" type="noConversion"/>
  </si>
  <si>
    <t>조적
Masonry</t>
    <phoneticPr fontId="3" type="noConversion"/>
  </si>
  <si>
    <t>조적
Masonry</t>
    <phoneticPr fontId="3" type="noConversion"/>
  </si>
  <si>
    <t>철골철근
Ferro-conccrete</t>
    <phoneticPr fontId="3" type="noConversion"/>
  </si>
  <si>
    <t>용    도    변    경
Change of use</t>
    <phoneticPr fontId="3" type="noConversion"/>
  </si>
  <si>
    <t>연 별
Yearly</t>
    <phoneticPr fontId="4" type="noConversion"/>
  </si>
  <si>
    <t>합       계
Total</t>
    <phoneticPr fontId="3" type="noConversion"/>
  </si>
  <si>
    <t>상   업   용
Commercial</t>
    <phoneticPr fontId="3" type="noConversion"/>
  </si>
  <si>
    <t>공   공   용
Public</t>
    <phoneticPr fontId="3" type="noConversion"/>
  </si>
  <si>
    <t>기      타
Others</t>
    <phoneticPr fontId="3" type="noConversion"/>
  </si>
  <si>
    <t>연 면 적
Gross coverage</t>
    <phoneticPr fontId="3" type="noConversion"/>
  </si>
  <si>
    <t>연별
Yearly</t>
    <phoneticPr fontId="3" type="noConversion"/>
  </si>
  <si>
    <t>종합
Total</t>
    <phoneticPr fontId="3" type="noConversion"/>
  </si>
  <si>
    <t>연 별
Yearly</t>
    <phoneticPr fontId="3" type="noConversion"/>
  </si>
  <si>
    <t>합  계
Total</t>
    <phoneticPr fontId="3" type="noConversion"/>
  </si>
  <si>
    <t>허  가
Permit</t>
    <phoneticPr fontId="3" type="noConversion"/>
  </si>
  <si>
    <t>계
Sub-total</t>
    <phoneticPr fontId="3" type="noConversion"/>
  </si>
  <si>
    <t>이용목적
Land use</t>
    <phoneticPr fontId="3" type="noConversion"/>
  </si>
  <si>
    <t>기타
Others</t>
    <phoneticPr fontId="3" type="noConversion"/>
  </si>
  <si>
    <t>면적
Area</t>
    <phoneticPr fontId="3" type="noConversion"/>
  </si>
  <si>
    <t>면적
Area</t>
    <phoneticPr fontId="3" type="noConversion"/>
  </si>
  <si>
    <t>면적
Area</t>
    <phoneticPr fontId="3" type="noConversion"/>
  </si>
  <si>
    <t>면적
Area</t>
    <phoneticPr fontId="3" type="noConversion"/>
  </si>
  <si>
    <t>면적
Area</t>
    <phoneticPr fontId="3" type="noConversion"/>
  </si>
  <si>
    <t>평균
Average</t>
    <phoneticPr fontId="3" type="noConversion"/>
  </si>
  <si>
    <t>임야
Forest field</t>
    <phoneticPr fontId="3" type="noConversion"/>
  </si>
  <si>
    <t>합    계
Total</t>
    <phoneticPr fontId="3" type="noConversion"/>
  </si>
  <si>
    <t>면 적
Area</t>
    <phoneticPr fontId="3" type="noConversion"/>
  </si>
  <si>
    <t>지         목         별
By purpose</t>
    <phoneticPr fontId="3" type="noConversion"/>
  </si>
  <si>
    <t xml:space="preserve">답
Rice paddy </t>
    <phoneticPr fontId="3" type="noConversion"/>
  </si>
  <si>
    <t>임     야
Forest field</t>
    <phoneticPr fontId="3" type="noConversion"/>
  </si>
  <si>
    <t>공  장  용  지
Factory site</t>
    <phoneticPr fontId="3" type="noConversion"/>
  </si>
  <si>
    <t>기     타
Others</t>
    <phoneticPr fontId="3" type="noConversion"/>
  </si>
  <si>
    <t>연 별 
Yearly</t>
    <phoneticPr fontId="3" type="noConversion"/>
  </si>
  <si>
    <t xml:space="preserve"> 일 반  주 거 지 역
General residential</t>
    <phoneticPr fontId="3" type="noConversion"/>
  </si>
  <si>
    <t>준주거지역
Semi-residential</t>
    <phoneticPr fontId="3" type="noConversion"/>
  </si>
  <si>
    <t>중  심
Central</t>
    <phoneticPr fontId="3" type="noConversion"/>
  </si>
  <si>
    <t>일  반
General</t>
    <phoneticPr fontId="3" type="noConversion"/>
  </si>
  <si>
    <t>전  용
Exclusive</t>
    <phoneticPr fontId="3" type="noConversion"/>
  </si>
  <si>
    <t>일  반
General</t>
    <phoneticPr fontId="3" type="noConversion"/>
  </si>
  <si>
    <t>자  연
Natural</t>
    <phoneticPr fontId="3" type="noConversion"/>
  </si>
  <si>
    <t>도 립 공 원
Provincial</t>
    <phoneticPr fontId="3" type="noConversion"/>
  </si>
  <si>
    <t>수변공원
Waterside</t>
    <phoneticPr fontId="3" type="noConversion"/>
  </si>
  <si>
    <t>체육공원
Sports</t>
    <phoneticPr fontId="3" type="noConversion"/>
  </si>
  <si>
    <t>역사공원
Historical</t>
    <phoneticPr fontId="3" type="noConversion"/>
  </si>
  <si>
    <t>면 적
Area</t>
    <phoneticPr fontId="3" type="noConversion"/>
  </si>
  <si>
    <t>개 소
Number</t>
    <phoneticPr fontId="3" type="noConversion"/>
  </si>
  <si>
    <t>연  장
Length</t>
    <phoneticPr fontId="3" type="noConversion"/>
  </si>
  <si>
    <t>고속국도
Expressway</t>
    <phoneticPr fontId="3" type="noConversion"/>
  </si>
  <si>
    <t>일반국도
Highway</t>
    <phoneticPr fontId="3" type="noConversion"/>
  </si>
  <si>
    <t>지방도
Provincial road</t>
    <phoneticPr fontId="3" type="noConversion"/>
  </si>
  <si>
    <t>시군구도 
Si/Gun/Gu road</t>
    <phoneticPr fontId="3" type="noConversion"/>
  </si>
  <si>
    <t>국가지원지방도
Govt-funded provincial road</t>
    <phoneticPr fontId="3" type="noConversion"/>
  </si>
  <si>
    <t>Source : Ministry of Land Infrstructure and Transport</t>
  </si>
  <si>
    <t>합계
Total
(B)</t>
    <phoneticPr fontId="3" type="noConversion"/>
  </si>
  <si>
    <t>주택보급률(%)
Housing supply rate
(B)/(A)*100</t>
    <phoneticPr fontId="3" type="noConversion"/>
  </si>
  <si>
    <t>단위 : 호수</t>
  </si>
  <si>
    <t>단위 : 호수</t>
    <phoneticPr fontId="4" type="noConversion"/>
  </si>
  <si>
    <t>합    계 
Total</t>
    <phoneticPr fontId="4" type="noConversion"/>
  </si>
  <si>
    <t xml:space="preserve"> 자료 : 「인구주택총조사」 통계청 인구총조사과</t>
    <phoneticPr fontId="4" type="noConversion"/>
  </si>
  <si>
    <t>연   별 
By Year 
면적별 
By Area</t>
    <phoneticPr fontId="3" type="noConversion"/>
  </si>
  <si>
    <t>증축 ·개축 ·이전 ·대수선
Extension / Reconstruction</t>
    <phoneticPr fontId="3" type="noConversion"/>
  </si>
  <si>
    <t>목조
Wooden</t>
    <phoneticPr fontId="3" type="noConversion"/>
  </si>
  <si>
    <t>Source : Ministry of Land Infrstructure and Transport</t>
    <phoneticPr fontId="3" type="noConversion"/>
  </si>
  <si>
    <t>단위:동수, ㎡</t>
    <phoneticPr fontId="4" type="noConversion"/>
  </si>
  <si>
    <t>동수
No. of building</t>
    <phoneticPr fontId="3" type="noConversion"/>
  </si>
  <si>
    <t>교육/사회용
Educational and Social</t>
    <phoneticPr fontId="3" type="noConversion"/>
  </si>
  <si>
    <t>동수
No. of buildings</t>
    <phoneticPr fontId="3" type="noConversion"/>
  </si>
  <si>
    <t>기준 :2017.11=100.0</t>
    <phoneticPr fontId="4" type="noConversion"/>
  </si>
  <si>
    <t>Source : Korea Appraisal Board</t>
  </si>
  <si>
    <t>주택매매가격지수
Housing sales price index</t>
    <phoneticPr fontId="3" type="noConversion"/>
  </si>
  <si>
    <t>주택전세 가격지수
Housing Jeonse price index</t>
    <phoneticPr fontId="3" type="noConversion"/>
  </si>
  <si>
    <t>단위 : 필지, 천㎡</t>
    <phoneticPr fontId="4" type="noConversion"/>
  </si>
  <si>
    <t>주거용
Residential site</t>
    <phoneticPr fontId="3" type="noConversion"/>
  </si>
  <si>
    <t>상업용
Commercial site</t>
    <phoneticPr fontId="3" type="noConversion"/>
  </si>
  <si>
    <t>기타
Other use</t>
    <phoneticPr fontId="3" type="noConversion"/>
  </si>
  <si>
    <t>단위 : 필지수, 천㎡</t>
    <phoneticPr fontId="4" type="noConversion"/>
  </si>
  <si>
    <t xml:space="preserve"> 주 : 1) 2003년 6월 이전은‘준도시’와 ‘준농림’의 합계임</t>
    <phoneticPr fontId="4" type="noConversion"/>
  </si>
  <si>
    <t>단위 : 동수, ㎡</t>
    <phoneticPr fontId="3" type="noConversion"/>
  </si>
  <si>
    <t>Source : Ministry of Land Infrstructure and Transport</t>
    <phoneticPr fontId="3" type="noConversion"/>
  </si>
  <si>
    <t>Unit : %</t>
  </si>
  <si>
    <t>단위 : 명, %, 천㎡</t>
    <phoneticPr fontId="4" type="noConversion"/>
  </si>
  <si>
    <t>Source : Metropolitan City and Province, Korea Land &amp; Housing Corporation</t>
  </si>
  <si>
    <t>인구(명) Population</t>
    <phoneticPr fontId="4" type="noConversion"/>
  </si>
  <si>
    <t xml:space="preserve">  국립공원
National park</t>
    <phoneticPr fontId="3" type="noConversion"/>
  </si>
  <si>
    <t>어린이공원
Children's</t>
    <phoneticPr fontId="3" type="noConversion"/>
  </si>
  <si>
    <t>묘지공원
Grave yard</t>
    <phoneticPr fontId="3" type="noConversion"/>
  </si>
  <si>
    <t>기타공원
Others</t>
    <phoneticPr fontId="3" type="noConversion"/>
  </si>
  <si>
    <t>단위 : m, ㎡, %</t>
    <phoneticPr fontId="4" type="noConversion"/>
  </si>
  <si>
    <t>Unit : m, ㎡, %</t>
  </si>
  <si>
    <t>합 계
Total</t>
    <phoneticPr fontId="4" type="noConversion"/>
  </si>
  <si>
    <t>일반국도
National highway</t>
    <phoneticPr fontId="4" type="noConversion"/>
  </si>
  <si>
    <t>미개통
Unopened</t>
    <phoneticPr fontId="4" type="noConversion"/>
  </si>
  <si>
    <t>포장
Pavement</t>
    <phoneticPr fontId="4" type="noConversion"/>
  </si>
  <si>
    <t>미개통
Unopened</t>
    <phoneticPr fontId="4" type="noConversion"/>
  </si>
  <si>
    <t>포장
Pavement</t>
    <phoneticPr fontId="4" type="noConversion"/>
  </si>
  <si>
    <t>포장률
Pavement Ratio</t>
    <phoneticPr fontId="4" type="noConversion"/>
  </si>
  <si>
    <t>포장
Pavement</t>
    <phoneticPr fontId="4" type="noConversion"/>
  </si>
  <si>
    <t>연  별
Yearly</t>
    <phoneticPr fontId="3" type="noConversion"/>
  </si>
  <si>
    <t>포장
Pavement</t>
    <phoneticPr fontId="4" type="noConversion"/>
  </si>
  <si>
    <t>포장률
Pavement Ratio</t>
    <phoneticPr fontId="4" type="noConversion"/>
  </si>
  <si>
    <t>지방도
Provincial road</t>
    <phoneticPr fontId="4" type="noConversion"/>
  </si>
  <si>
    <t>시도
Si road</t>
    <phoneticPr fontId="4" type="noConversion"/>
  </si>
  <si>
    <t>군도
Gun road</t>
    <phoneticPr fontId="4" type="noConversion"/>
  </si>
  <si>
    <t>구도
Gu Road</t>
    <phoneticPr fontId="30" type="noConversion"/>
  </si>
  <si>
    <t>미개통
Unopened</t>
    <phoneticPr fontId="4" type="noConversion"/>
  </si>
  <si>
    <t>포장률
Pavement Ratio</t>
    <phoneticPr fontId="4" type="noConversion"/>
  </si>
  <si>
    <t>합계
Total</t>
    <phoneticPr fontId="3" type="noConversion"/>
  </si>
  <si>
    <t>특별·광역시도
Special/metropolitan city road</t>
    <phoneticPr fontId="3" type="noConversion"/>
  </si>
  <si>
    <t xml:space="preserve"> Unit : number, m</t>
    <phoneticPr fontId="3" type="noConversion"/>
  </si>
  <si>
    <t>단위 : 대</t>
  </si>
  <si>
    <t>합계
Total</t>
    <phoneticPr fontId="4" type="noConversion"/>
  </si>
  <si>
    <t>불도저
Bulldozers</t>
    <phoneticPr fontId="4" type="noConversion"/>
  </si>
  <si>
    <t>굴착기
Excavators</t>
    <phoneticPr fontId="4" type="noConversion"/>
  </si>
  <si>
    <t>로더
Loaders</t>
    <phoneticPr fontId="4" type="noConversion"/>
  </si>
  <si>
    <t>지게차
Forklifts</t>
    <phoneticPr fontId="4" type="noConversion"/>
  </si>
  <si>
    <t>스크레이퍼
Scrapers</t>
    <phoneticPr fontId="4" type="noConversion"/>
  </si>
  <si>
    <t>덤프트럭
Dump trucks</t>
    <phoneticPr fontId="4" type="noConversion"/>
  </si>
  <si>
    <t>기중기
Cranes</t>
    <phoneticPr fontId="4" type="noConversion"/>
  </si>
  <si>
    <t>모터
그레이더
Motor graders</t>
    <phoneticPr fontId="4" type="noConversion"/>
  </si>
  <si>
    <t>롤러
Rollers</t>
    <phoneticPr fontId="4" type="noConversion"/>
  </si>
  <si>
    <t>콘크리트 Concrete</t>
    <phoneticPr fontId="4" type="noConversion"/>
  </si>
  <si>
    <t>뱃칭플랜트
Batching plant</t>
    <phoneticPr fontId="4" type="noConversion"/>
  </si>
  <si>
    <t>피니셔
Finishers</t>
    <phoneticPr fontId="4" type="noConversion"/>
  </si>
  <si>
    <t>살포기
Distributors</t>
    <phoneticPr fontId="4" type="noConversion"/>
  </si>
  <si>
    <t>믹서트럭
Mixer trucks</t>
    <phoneticPr fontId="4" type="noConversion"/>
  </si>
  <si>
    <t>펌프
Pumps</t>
    <phoneticPr fontId="4" type="noConversion"/>
  </si>
  <si>
    <t>아스팔트 Asphalt</t>
    <phoneticPr fontId="4" type="noConversion"/>
  </si>
  <si>
    <t>골재살포기
Aggregate distributors</t>
    <phoneticPr fontId="4" type="noConversion"/>
  </si>
  <si>
    <t>쇄석기
Crushers</t>
    <phoneticPr fontId="4" type="noConversion"/>
  </si>
  <si>
    <t>공기압축기
Compressors</t>
    <phoneticPr fontId="4" type="noConversion"/>
  </si>
  <si>
    <t>천공기
Boring machine</t>
    <phoneticPr fontId="4" type="noConversion"/>
  </si>
  <si>
    <t>자갈채취기
Gravel collectors</t>
    <phoneticPr fontId="4" type="noConversion"/>
  </si>
  <si>
    <t>준설선
Dredgers</t>
    <phoneticPr fontId="4" type="noConversion"/>
  </si>
  <si>
    <t>노상안정기
Road stabilizers</t>
    <phoneticPr fontId="4" type="noConversion"/>
  </si>
  <si>
    <t>항타 및
항발기
Rock drills</t>
    <phoneticPr fontId="4" type="noConversion"/>
  </si>
  <si>
    <t>기타
Others</t>
    <phoneticPr fontId="4" type="noConversion"/>
  </si>
  <si>
    <t>믹싱플랜트
Mixing plants</t>
    <phoneticPr fontId="4" type="noConversion"/>
  </si>
  <si>
    <t>살포기
Distributors</t>
    <phoneticPr fontId="4" type="noConversion"/>
  </si>
  <si>
    <t>합 계
Total</t>
    <phoneticPr fontId="3" type="noConversion"/>
  </si>
  <si>
    <t>2017년</t>
    <phoneticPr fontId="3" type="noConversion"/>
  </si>
  <si>
    <t>2016년</t>
    <phoneticPr fontId="3" type="noConversion"/>
  </si>
  <si>
    <t>2015년</t>
    <phoneticPr fontId="3" type="noConversion"/>
  </si>
  <si>
    <t>연 별
Yearly</t>
    <phoneticPr fontId="4" type="noConversion"/>
  </si>
  <si>
    <t>2 0 1 8</t>
  </si>
  <si>
    <t>합계</t>
  </si>
  <si>
    <t>20㎡ 이하</t>
  </si>
  <si>
    <t>20㎡ ~ 40㎡</t>
  </si>
  <si>
    <t>40㎡ ~ 60㎡</t>
  </si>
  <si>
    <t>60㎡ ~ 85㎡</t>
  </si>
  <si>
    <t>85㎡ ~ 100㎡</t>
  </si>
  <si>
    <t>100㎡ ~ 130㎡</t>
  </si>
  <si>
    <t>130㎡ ~ 165㎡</t>
  </si>
  <si>
    <t>165㎡ ~ 230㎡</t>
  </si>
  <si>
    <t>230㎡ 초과</t>
  </si>
  <si>
    <t xml:space="preserve"> 2015 동  수</t>
  </si>
  <si>
    <t xml:space="preserve"> 2016 동  수</t>
  </si>
  <si>
    <t xml:space="preserve"> 2017 동  수</t>
  </si>
  <si>
    <t>목조
Wooden</t>
    <phoneticPr fontId="3" type="noConversion"/>
  </si>
  <si>
    <t>자료 : 토지정보과, 「부동산거래현황」한국감정원 www.r-one.co.kr</t>
    <phoneticPr fontId="3" type="noConversion"/>
  </si>
  <si>
    <t xml:space="preserve"> 자료 : 도시행정과, 대구시 도시계획과, 한국토지주택공사</t>
    <phoneticPr fontId="4" type="noConversion"/>
  </si>
  <si>
    <t xml:space="preserve"> 자료 : 건설과, 국토교통부 건설산업과</t>
    <phoneticPr fontId="3" type="noConversion"/>
  </si>
  <si>
    <t xml:space="preserve">  3. 건축연도별 주택  Housing Units by Year of Construction</t>
    <phoneticPr fontId="3" type="noConversion"/>
  </si>
  <si>
    <t xml:space="preserve">  4. 연면적별 주택  Housing Units by Floor Space</t>
    <phoneticPr fontId="4" type="noConversion"/>
  </si>
  <si>
    <t xml:space="preserve">  5. 건축허가 Building Construction Permits</t>
    <phoneticPr fontId="4" type="noConversion"/>
  </si>
  <si>
    <t>2014년</t>
    <phoneticPr fontId="3" type="noConversion"/>
  </si>
  <si>
    <t>2013년</t>
    <phoneticPr fontId="3" type="noConversion"/>
  </si>
  <si>
    <t>2012년</t>
    <phoneticPr fontId="3" type="noConversion"/>
  </si>
  <si>
    <t>2011년</t>
    <phoneticPr fontId="3" type="noConversion"/>
  </si>
  <si>
    <t>2005~2009년</t>
    <phoneticPr fontId="3" type="noConversion"/>
  </si>
  <si>
    <t>2000~2004년</t>
    <phoneticPr fontId="3" type="noConversion"/>
  </si>
  <si>
    <t>1990~1999년</t>
    <phoneticPr fontId="3" type="noConversion"/>
  </si>
  <si>
    <t>1980~1989년</t>
    <phoneticPr fontId="3" type="noConversion"/>
  </si>
  <si>
    <t>1979년 이전</t>
    <phoneticPr fontId="3" type="noConversion"/>
  </si>
  <si>
    <t xml:space="preserve">    1. 주택현황 및 보급율</t>
    <phoneticPr fontId="3" type="noConversion"/>
  </si>
  <si>
    <t xml:space="preserve">    2. 주택소유현황</t>
    <phoneticPr fontId="3" type="noConversion"/>
  </si>
  <si>
    <t xml:space="preserve">    3. 건축연도별 주택</t>
    <phoneticPr fontId="3" type="noConversion"/>
  </si>
  <si>
    <t xml:space="preserve">    4. 연면적별 주택</t>
    <phoneticPr fontId="3" type="noConversion"/>
  </si>
  <si>
    <t xml:space="preserve">    5. 건축허가</t>
    <phoneticPr fontId="3" type="noConversion"/>
  </si>
  <si>
    <t xml:space="preserve">      5-1. 건축허가</t>
    <phoneticPr fontId="3" type="noConversion"/>
  </si>
  <si>
    <t>통계표로 이동</t>
  </si>
  <si>
    <t xml:space="preserve"> Ⅸ. 주택·건설</t>
    <phoneticPr fontId="3" type="noConversion"/>
  </si>
  <si>
    <t>2 0 1 5</t>
  </si>
  <si>
    <t>2 0 1 6</t>
  </si>
  <si>
    <t>2 0 1 7</t>
  </si>
  <si>
    <t>2 0 1 9</t>
  </si>
  <si>
    <t>단독주택</t>
  </si>
  <si>
    <t>아 파 트</t>
  </si>
  <si>
    <t>연립주택</t>
  </si>
  <si>
    <t>다세대주택</t>
  </si>
  <si>
    <t>비거주용
건물내주택</t>
  </si>
  <si>
    <t>2018년</t>
  </si>
  <si>
    <t>2019년</t>
  </si>
  <si>
    <t xml:space="preserve"> 2018 동  수</t>
  </si>
  <si>
    <t>고성동</t>
  </si>
  <si>
    <t>연   별
Yearly</t>
    <phoneticPr fontId="4" type="noConversion"/>
  </si>
  <si>
    <t>단위 : 가구, 호</t>
    <phoneticPr fontId="4" type="noConversion"/>
  </si>
  <si>
    <t>연   별
Yearly</t>
    <phoneticPr fontId="3" type="noConversion"/>
  </si>
  <si>
    <t>단위 : 호, %</t>
    <phoneticPr fontId="4" type="noConversion"/>
  </si>
  <si>
    <t>단위 : 개소, 천㎡</t>
    <phoneticPr fontId="4" type="noConversion"/>
  </si>
  <si>
    <t>단위 : 개소, m</t>
    <phoneticPr fontId="4" type="noConversion"/>
  </si>
  <si>
    <t>2 0 2 0</t>
    <phoneticPr fontId="3" type="noConversion"/>
  </si>
  <si>
    <t xml:space="preserve"> 2019 동  수</t>
  </si>
  <si>
    <t xml:space="preserve"> 2020 동  수</t>
    <phoneticPr fontId="3" type="noConversion"/>
  </si>
  <si>
    <r>
      <t xml:space="preserve">     </t>
    </r>
    <r>
      <rPr>
        <b/>
        <sz val="16"/>
        <rFont val="맑은 고딕"/>
        <family val="3"/>
        <charset val="129"/>
      </rPr>
      <t>Ⅸ</t>
    </r>
    <r>
      <rPr>
        <b/>
        <sz val="16"/>
        <rFont val="HY중고딕"/>
        <family val="1"/>
        <charset val="129"/>
      </rPr>
      <t>. 주택ㆍ건설  Housing and Construction</t>
    </r>
    <phoneticPr fontId="4" type="noConversion"/>
  </si>
  <si>
    <t xml:space="preserve">  1. 주택 현황 및 보급률 Housing Type and Housing Supply Ratio</t>
    <phoneticPr fontId="4" type="noConversion"/>
  </si>
  <si>
    <t>Unit: household, dwelling</t>
    <phoneticPr fontId="3" type="noConversion"/>
  </si>
  <si>
    <t>단독주택
Detached housing</t>
    <phoneticPr fontId="4" type="noConversion"/>
  </si>
  <si>
    <t>다가구주택
Multi-household housing</t>
    <phoneticPr fontId="3" type="noConversion"/>
  </si>
  <si>
    <t>연립주택
Town housing</t>
    <phoneticPr fontId="3" type="noConversion"/>
  </si>
  <si>
    <t xml:space="preserve">다세대주택
Multi-unit housing </t>
    <phoneticPr fontId="3" type="noConversion"/>
  </si>
  <si>
    <t>비거주용
건물내 주택
Housing in non-residential buildings</t>
    <phoneticPr fontId="4" type="noConversion"/>
  </si>
  <si>
    <t>Source :  Ministry of Land Infrstructure and Transport,Statistics Korea</t>
    <phoneticPr fontId="3" type="noConversion"/>
  </si>
  <si>
    <t>Unit : dwelling, %</t>
    <phoneticPr fontId="3" type="noConversion"/>
  </si>
  <si>
    <t>동일시군구
 거주자 소유주택
 Local Housing Units Owned by Residents</t>
    <phoneticPr fontId="4" type="noConversion"/>
  </si>
  <si>
    <t>동일시도내 타시군구
 거주자 소유주택
Local Housing Units Owned by Residents of Neighboring regions (si, gun, gu)</t>
    <phoneticPr fontId="4" type="noConversion"/>
  </si>
  <si>
    <t xml:space="preserve">타시도 거주자
소유주택
Local Housing Units Owned by Non-residents </t>
    <phoneticPr fontId="4" type="noConversion"/>
  </si>
  <si>
    <r>
      <t>총가구(일반가구)</t>
    </r>
    <r>
      <rPr>
        <vertAlign val="superscript"/>
        <sz val="11"/>
        <rFont val="맑은 고딕"/>
        <family val="3"/>
        <charset val="129"/>
        <scheme val="minor"/>
      </rPr>
      <t>3)</t>
    </r>
    <r>
      <rPr>
        <sz val="11"/>
        <rFont val="맑은 고딕"/>
        <family val="3"/>
        <charset val="129"/>
        <scheme val="minor"/>
      </rPr>
      <t xml:space="preserve">
(A)
Total General Households</t>
    </r>
    <phoneticPr fontId="4" type="noConversion"/>
  </si>
  <si>
    <t>주택소유가구
(B)
Households with Housing Ownership</t>
    <phoneticPr fontId="4" type="noConversion"/>
  </si>
  <si>
    <r>
      <t>가구주택소유율(%)</t>
    </r>
    <r>
      <rPr>
        <vertAlign val="superscript"/>
        <sz val="11"/>
        <rFont val="맑은 고딕"/>
        <family val="3"/>
        <charset val="129"/>
        <scheme val="minor"/>
      </rPr>
      <t>4)</t>
    </r>
    <r>
      <rPr>
        <sz val="11"/>
        <rFont val="맑은 고딕"/>
        <family val="3"/>
        <charset val="129"/>
        <scheme val="minor"/>
      </rPr>
      <t xml:space="preserve">
(B/A)
Ratio of Households with Housing Ownership</t>
    </r>
    <phoneticPr fontId="4" type="noConversion"/>
  </si>
  <si>
    <t>Source : Statistics Korea</t>
    <phoneticPr fontId="3" type="noConversion"/>
  </si>
  <si>
    <t xml:space="preserve">  2. 주택소유현황    Housing Ownership Status</t>
    <phoneticPr fontId="4" type="noConversion"/>
  </si>
  <si>
    <t>Unit : dwelling</t>
  </si>
  <si>
    <t>Unit : dwelling</t>
    <phoneticPr fontId="3" type="noConversion"/>
  </si>
  <si>
    <t>2020년</t>
    <phoneticPr fontId="3" type="noConversion"/>
  </si>
  <si>
    <t xml:space="preserve">단독주택
Detached housing </t>
    <phoneticPr fontId="4" type="noConversion"/>
  </si>
  <si>
    <t>아파트
Apartment</t>
    <phoneticPr fontId="4" type="noConversion"/>
  </si>
  <si>
    <t>연립주택
Town housing</t>
    <phoneticPr fontId="4" type="noConversion"/>
  </si>
  <si>
    <t>다세대주택
Multi-unit housing</t>
    <phoneticPr fontId="4" type="noConversion"/>
  </si>
  <si>
    <t>비거주용건물내
Housing in non-residential buildings</t>
    <phoneticPr fontId="4" type="noConversion"/>
  </si>
  <si>
    <t>Source : Statistics Korea</t>
    <phoneticPr fontId="3" type="noConversion"/>
  </si>
  <si>
    <t>Unit : number of buildings, ㎡</t>
    <phoneticPr fontId="3" type="noConversion"/>
  </si>
  <si>
    <t>철골철근
 Iron bar &amp; iron frame</t>
    <phoneticPr fontId="3" type="noConversion"/>
  </si>
  <si>
    <t>Unit : number of buildings, ㎡</t>
    <phoneticPr fontId="3" type="noConversion"/>
  </si>
  <si>
    <t xml:space="preserve">주   거   용
Residential </t>
    <phoneticPr fontId="3" type="noConversion"/>
  </si>
  <si>
    <t>농수산용
Agriculture, forestry &amp; fisheries</t>
    <phoneticPr fontId="3" type="noConversion"/>
  </si>
  <si>
    <t>공   업   용
Industrial</t>
    <phoneticPr fontId="3" type="noConversion"/>
  </si>
  <si>
    <t xml:space="preserve"> 자료 : 건축주택과, 대구시 건축주택과,「건축허가 및 착공통계」 국토교통부 건축정책과</t>
    <phoneticPr fontId="4" type="noConversion"/>
  </si>
  <si>
    <t xml:space="preserve">  5-1. 시·군·구별 건축허가  Construction Permits by City·County·District</t>
    <phoneticPr fontId="4" type="noConversion"/>
  </si>
  <si>
    <t>Reference : 2017.11=100.0</t>
    <phoneticPr fontId="3" type="noConversion"/>
  </si>
  <si>
    <t>아파트
Apartment</t>
    <phoneticPr fontId="3" type="noConversion"/>
  </si>
  <si>
    <t xml:space="preserve"> 자료 : 토지정보과
 부동산거래현황 한국부동산원 (구. 한국감정원, 12.10일 변경) 거래정보연구부, www.r-one.co.kr </t>
    <phoneticPr fontId="4" type="noConversion"/>
  </si>
  <si>
    <t>Source : Korea Appraisal Board</t>
    <phoneticPr fontId="3" type="noConversion"/>
  </si>
  <si>
    <t>Unit : lot, thousand ㎡</t>
    <phoneticPr fontId="3" type="noConversion"/>
  </si>
  <si>
    <t>불  허  가  내  용
 Permits not granted</t>
    <phoneticPr fontId="3" type="noConversion"/>
  </si>
  <si>
    <t xml:space="preserve">이  용  상  황  별  By use 
</t>
    <phoneticPr fontId="3" type="noConversion"/>
  </si>
  <si>
    <t xml:space="preserve">용   도   지   역   별  By use zone
</t>
    <phoneticPr fontId="3" type="noConversion"/>
  </si>
  <si>
    <t xml:space="preserve">주거
Residential </t>
    <phoneticPr fontId="3" type="noConversion"/>
  </si>
  <si>
    <t xml:space="preserve">상업
Commercial </t>
    <phoneticPr fontId="3" type="noConversion"/>
  </si>
  <si>
    <t xml:space="preserve">공업
lndustrial </t>
    <phoneticPr fontId="3" type="noConversion"/>
  </si>
  <si>
    <t>녹지
Green</t>
    <phoneticPr fontId="3" type="noConversion"/>
  </si>
  <si>
    <t xml:space="preserve">농림
Agricultural </t>
    <phoneticPr fontId="3" type="noConversion"/>
  </si>
  <si>
    <t>자연환경보전
Natural environment preservation</t>
    <phoneticPr fontId="3" type="noConversion"/>
  </si>
  <si>
    <t xml:space="preserve">보전관리
Conservation </t>
    <phoneticPr fontId="3" type="noConversion"/>
  </si>
  <si>
    <t xml:space="preserve">계획관리
Plan </t>
    <phoneticPr fontId="3" type="noConversion"/>
  </si>
  <si>
    <t>전
Dry paddy-field</t>
    <phoneticPr fontId="3" type="noConversion"/>
  </si>
  <si>
    <t>답
Paddy-field</t>
    <phoneticPr fontId="3" type="noConversion"/>
  </si>
  <si>
    <t xml:space="preserve">대  지
 Building site
</t>
    <phoneticPr fontId="3" type="noConversion"/>
  </si>
  <si>
    <t xml:space="preserve"> 주 : 지가변동률은 기준시점 가격수준을 100으로 보았을 때 해당시점 가격수준의 변동률을 의미함 
 Note : The above ‘fluctuation rates’ represent how the current year's relative prices change from the base year's reference price which is set at 100.</t>
    <phoneticPr fontId="3" type="noConversion"/>
  </si>
  <si>
    <t xml:space="preserve">주 거 지 역
Residential </t>
    <phoneticPr fontId="3" type="noConversion"/>
  </si>
  <si>
    <t xml:space="preserve">도     시     계     획     구     역     내
 Within urban planing areas </t>
    <phoneticPr fontId="3" type="noConversion"/>
  </si>
  <si>
    <t>용        도        지        역        별
By use zone</t>
    <phoneticPr fontId="3" type="noConversion"/>
  </si>
  <si>
    <t>도시계획구역외
Outside urban planing areas</t>
    <phoneticPr fontId="4" type="noConversion"/>
  </si>
  <si>
    <t>상 업 지 역
Commercial</t>
    <phoneticPr fontId="3" type="noConversion"/>
  </si>
  <si>
    <t xml:space="preserve">공 업 지 역
Industrial </t>
    <phoneticPr fontId="3" type="noConversion"/>
  </si>
  <si>
    <t>녹 지 지 역
Green</t>
    <phoneticPr fontId="3" type="noConversion"/>
  </si>
  <si>
    <t>개발제한구역
Development restriction</t>
    <phoneticPr fontId="3" type="noConversion"/>
  </si>
  <si>
    <t>용도 미지정 구역
Use unspecified</t>
    <phoneticPr fontId="3" type="noConversion"/>
  </si>
  <si>
    <t xml:space="preserve">농림지역
Agricultural </t>
    <phoneticPr fontId="3" type="noConversion"/>
  </si>
  <si>
    <r>
      <t xml:space="preserve">
관리지역</t>
    </r>
    <r>
      <rPr>
        <vertAlign val="superscript"/>
        <sz val="11"/>
        <rFont val="맑은 고딕"/>
        <family val="3"/>
        <charset val="129"/>
        <scheme val="minor"/>
      </rPr>
      <t xml:space="preserve">1)
</t>
    </r>
    <r>
      <rPr>
        <vertAlign val="superscript"/>
        <sz val="18"/>
        <rFont val="맑은 고딕"/>
        <family val="3"/>
        <charset val="129"/>
        <scheme val="minor"/>
      </rPr>
      <t xml:space="preserve">Management </t>
    </r>
    <phoneticPr fontId="3" type="noConversion"/>
  </si>
  <si>
    <t xml:space="preserve">자연환경보전지역
Natural Enviroment preservation </t>
    <phoneticPr fontId="3" type="noConversion"/>
  </si>
  <si>
    <t>대    지
Building site</t>
    <phoneticPr fontId="3" type="noConversion"/>
  </si>
  <si>
    <t>필지수
Lot</t>
    <phoneticPr fontId="3" type="noConversion"/>
  </si>
  <si>
    <t>Unit : person, %, thousand ㎡</t>
    <phoneticPr fontId="3" type="noConversion"/>
  </si>
  <si>
    <t xml:space="preserve">     전용주거지역
 Exclusive residential</t>
    <phoneticPr fontId="3" type="noConversion"/>
  </si>
  <si>
    <t>제1종전용
Class 1</t>
    <phoneticPr fontId="3" type="noConversion"/>
  </si>
  <si>
    <t>제2종전용
Class 2</t>
    <phoneticPr fontId="3" type="noConversion"/>
  </si>
  <si>
    <t>제1종일반
Class 1</t>
    <phoneticPr fontId="3" type="noConversion"/>
  </si>
  <si>
    <t>제2종일반
Class 2</t>
    <phoneticPr fontId="3" type="noConversion"/>
  </si>
  <si>
    <t>제3종일반
Class 3</t>
    <phoneticPr fontId="3" type="noConversion"/>
  </si>
  <si>
    <t>근  린
Neighboring</t>
    <phoneticPr fontId="3" type="noConversion"/>
  </si>
  <si>
    <t>유  통
Distribution</t>
    <phoneticPr fontId="3" type="noConversion"/>
  </si>
  <si>
    <t>준공업
Semi-industrial</t>
    <phoneticPr fontId="3" type="noConversion"/>
  </si>
  <si>
    <t xml:space="preserve">보  전
Conservation </t>
    <phoneticPr fontId="3" type="noConversion"/>
  </si>
  <si>
    <t>생  산 
Production</t>
    <phoneticPr fontId="3" type="noConversion"/>
  </si>
  <si>
    <t>미지정
Use unspecified</t>
    <phoneticPr fontId="3" type="noConversion"/>
  </si>
  <si>
    <t>계(A)
Total</t>
    <phoneticPr fontId="3" type="noConversion"/>
  </si>
  <si>
    <t xml:space="preserve"> 주 : 1) 도시지역인구는 읍․동 인구, 비도시지역인구는 면 인구
 Note: 1) Urban population belongs to eup and dong, while non-urban porpulation belongs to myeon.</t>
    <phoneticPr fontId="4" type="noConversion"/>
  </si>
  <si>
    <t>Unit : Number, thousand ㎡</t>
    <phoneticPr fontId="3" type="noConversion"/>
  </si>
  <si>
    <t>시·군립 공원
City·County</t>
    <phoneticPr fontId="3" type="noConversion"/>
  </si>
  <si>
    <t>국가도시
공원
National urban</t>
    <phoneticPr fontId="3" type="noConversion"/>
  </si>
  <si>
    <t>생활권공원
 Parks in residential area</t>
    <phoneticPr fontId="3" type="noConversion"/>
  </si>
  <si>
    <t>주제공원
Theme park</t>
    <phoneticPr fontId="3" type="noConversion"/>
  </si>
  <si>
    <r>
      <t>도시자연공원구역</t>
    </r>
    <r>
      <rPr>
        <vertAlign val="superscript"/>
        <sz val="11"/>
        <rFont val="맑은 고딕"/>
        <family val="3"/>
        <charset val="129"/>
        <scheme val="minor"/>
      </rPr>
      <t xml:space="preserve">2)
</t>
    </r>
    <r>
      <rPr>
        <vertAlign val="superscript"/>
        <sz val="18"/>
        <rFont val="맑은 고딕"/>
        <family val="3"/>
        <charset val="129"/>
        <scheme val="minor"/>
      </rPr>
      <t xml:space="preserve">Natural park area </t>
    </r>
    <phoneticPr fontId="4" type="noConversion"/>
  </si>
  <si>
    <t>문화공원
Cultural</t>
    <phoneticPr fontId="3" type="noConversion"/>
  </si>
  <si>
    <t xml:space="preserve">근 린 공 원
Neighborhood </t>
    <phoneticPr fontId="3" type="noConversion"/>
  </si>
  <si>
    <t xml:space="preserve">소 공 원
Small </t>
    <phoneticPr fontId="3" type="noConversion"/>
  </si>
  <si>
    <t>Source : Metropolitan City and Province, Korea Land &amp; Housing Corporation</t>
    <phoneticPr fontId="3" type="noConversion"/>
  </si>
  <si>
    <t>주 : 도시공원 및 녹지 등에 관한 법률 제15조 제1호에 따른 분류   
     1) 조성기준  Based on established areas
     2) 2005년 이전은‘도시자연공원’자료임  Data before 2005 represent 'Urban natural park'.   
Note : Classifications according to Article 15-1 of the Act on Urban Parks, Green Area, etc.
     1) 조성기준  Based on established areas
     2) 2005년 이전은‘도시자연공원’자료임  Data before 2005 represent 'Urban natural park'. 
자료: 공원녹지과, 대구시 공원녹지과,  시․도 (자연공원), 도시계획현황통계 한국토지주택공사</t>
    <phoneticPr fontId="4" type="noConversion"/>
  </si>
  <si>
    <t>개통연장
Opening</t>
    <phoneticPr fontId="30" type="noConversion"/>
  </si>
  <si>
    <t>고속국도
National Expressway</t>
    <phoneticPr fontId="4" type="noConversion"/>
  </si>
  <si>
    <t>미포장
Unpaved</t>
    <phoneticPr fontId="4" type="noConversion"/>
  </si>
  <si>
    <t>특별ㆍ광역시도
Special/Metropolitan Road</t>
    <phoneticPr fontId="4" type="noConversion"/>
  </si>
  <si>
    <t xml:space="preserve"> 자료 : 건설과,국토교통부 도로운영과</t>
    <phoneticPr fontId="3" type="noConversion"/>
  </si>
  <si>
    <t xml:space="preserve">개소
Place </t>
    <phoneticPr fontId="3" type="noConversion"/>
  </si>
  <si>
    <t xml:space="preserve"> 자료 : 건설과,  「도로교량 및 터널현황」국토교통부 도로시설안전과</t>
    <phoneticPr fontId="4" type="noConversion"/>
  </si>
  <si>
    <t>Unit : number</t>
    <phoneticPr fontId="4" type="noConversion"/>
  </si>
  <si>
    <t>타워크레인
Tower cranes</t>
    <phoneticPr fontId="4" type="noConversion"/>
  </si>
  <si>
    <t xml:space="preserve">○ 시설물 중 자료수집이 가능하고 신뢰도가 높은 자료만 수록
○ Only including data that are available and reliable </t>
    <phoneticPr fontId="3" type="noConversion"/>
  </si>
  <si>
    <r>
      <t xml:space="preserve">
총 주택수</t>
    </r>
    <r>
      <rPr>
        <vertAlign val="superscript"/>
        <sz val="11"/>
        <rFont val="맑은 고딕"/>
        <family val="3"/>
        <charset val="129"/>
        <scheme val="minor"/>
      </rPr>
      <t xml:space="preserve">1)
</t>
    </r>
    <r>
      <rPr>
        <sz val="11"/>
        <rFont val="맑은 고딕"/>
        <family val="3"/>
        <charset val="129"/>
        <scheme val="minor"/>
      </rPr>
      <t>Total number of housing</t>
    </r>
    <phoneticPr fontId="4" type="noConversion"/>
  </si>
  <si>
    <r>
      <t xml:space="preserve">
개인소유 주택수</t>
    </r>
    <r>
      <rPr>
        <vertAlign val="superscript"/>
        <sz val="11"/>
        <rFont val="맑은 고딕"/>
        <family val="3"/>
        <charset val="129"/>
        <scheme val="minor"/>
      </rPr>
      <t xml:space="preserve">2)
 </t>
    </r>
    <r>
      <rPr>
        <sz val="11"/>
        <rFont val="맑은 고딕"/>
        <family val="3"/>
        <charset val="129"/>
        <scheme val="minor"/>
      </rPr>
      <t>Housing Units Owned by Residents</t>
    </r>
    <phoneticPr fontId="4" type="noConversion"/>
  </si>
  <si>
    <t xml:space="preserve"> 
 주 : 2015년부터 등록센서스 방식 적용
 Note: A register-based census method has been used since 2015.
</t>
    <phoneticPr fontId="3" type="noConversion"/>
  </si>
  <si>
    <t xml:space="preserve">   Source : Ministry of Land Infrstructure and Transport</t>
    <phoneticPr fontId="3" type="noConversion"/>
  </si>
  <si>
    <t>단위 : %</t>
    <phoneticPr fontId="4" type="noConversion"/>
  </si>
  <si>
    <t xml:space="preserve">
생산관리
Production 
</t>
    <phoneticPr fontId="3" type="noConversion"/>
  </si>
  <si>
    <t>공장
Factory site</t>
    <phoneticPr fontId="3" type="noConversion"/>
  </si>
  <si>
    <r>
      <t>도시지역인구</t>
    </r>
    <r>
      <rPr>
        <vertAlign val="superscript"/>
        <sz val="11"/>
        <rFont val="맑은 고딕"/>
        <family val="3"/>
        <charset val="129"/>
        <scheme val="minor"/>
      </rPr>
      <t>1)</t>
    </r>
    <r>
      <rPr>
        <sz val="11"/>
        <rFont val="맑은 고딕"/>
        <family val="3"/>
        <charset val="129"/>
        <scheme val="minor"/>
      </rPr>
      <t xml:space="preserve">
Urban</t>
    </r>
    <phoneticPr fontId="4" type="noConversion"/>
  </si>
  <si>
    <r>
      <t>비도시지역인구</t>
    </r>
    <r>
      <rPr>
        <vertAlign val="superscript"/>
        <sz val="11"/>
        <rFont val="맑은 고딕"/>
        <family val="3"/>
        <charset val="129"/>
        <scheme val="minor"/>
      </rPr>
      <t>1)</t>
    </r>
    <r>
      <rPr>
        <sz val="11"/>
        <rFont val="맑은 고딕"/>
        <family val="3"/>
        <charset val="129"/>
        <scheme val="minor"/>
      </rPr>
      <t xml:space="preserve">
Non-urban</t>
    </r>
    <phoneticPr fontId="4" type="noConversion"/>
  </si>
  <si>
    <t xml:space="preserve">     주 거 지 역   Residential 
</t>
    <phoneticPr fontId="3" type="noConversion"/>
  </si>
  <si>
    <t>도 시 지 역    Urban Area</t>
    <phoneticPr fontId="3" type="noConversion"/>
  </si>
  <si>
    <t xml:space="preserve">상 업 지 역   Commercial </t>
    <phoneticPr fontId="3" type="noConversion"/>
  </si>
  <si>
    <t xml:space="preserve">공 업 지 역   Industrial </t>
    <phoneticPr fontId="3" type="noConversion"/>
  </si>
  <si>
    <t>도 시 지 역   Urban Area</t>
    <phoneticPr fontId="3" type="noConversion"/>
  </si>
  <si>
    <t>용도지역
총 합계
Grand total</t>
    <phoneticPr fontId="3" type="noConversion"/>
  </si>
  <si>
    <t xml:space="preserve">녹 지 지 역  Green </t>
    <phoneticPr fontId="3" type="noConversion"/>
  </si>
  <si>
    <t xml:space="preserve">비 도 시 지 역   Non-urban area </t>
    <phoneticPr fontId="3" type="noConversion"/>
  </si>
  <si>
    <t>계획관리지역
Plan management Area</t>
    <phoneticPr fontId="3" type="noConversion"/>
  </si>
  <si>
    <t>생산관리지역
Production management Area</t>
    <phoneticPr fontId="3" type="noConversion"/>
  </si>
  <si>
    <t>보전관리지역
Conservation management</t>
    <phoneticPr fontId="3" type="noConversion"/>
  </si>
  <si>
    <t>자 연 공 원   Natural Parks</t>
    <phoneticPr fontId="3" type="noConversion"/>
  </si>
  <si>
    <t>도 시 공 원   Urban parks</t>
    <phoneticPr fontId="3" type="noConversion"/>
  </si>
  <si>
    <r>
      <t>일반가구수</t>
    </r>
    <r>
      <rPr>
        <vertAlign val="superscript"/>
        <sz val="11"/>
        <rFont val="맑은 고딕"/>
        <family val="3"/>
        <charset val="129"/>
        <scheme val="major"/>
      </rPr>
      <t>1)</t>
    </r>
    <r>
      <rPr>
        <sz val="11"/>
        <rFont val="맑은 고딕"/>
        <family val="3"/>
        <charset val="129"/>
        <scheme val="major"/>
      </rPr>
      <t xml:space="preserve">
No. of
general households
(A)</t>
    </r>
    <phoneticPr fontId="3" type="noConversion"/>
  </si>
  <si>
    <t xml:space="preserve">            
주         택          수  Number of housing by type
</t>
    <phoneticPr fontId="3" type="noConversion"/>
  </si>
  <si>
    <t xml:space="preserve"> 자료 : 건축주택과, 「주택총조사」 통계청, 「주택보급률」 국토교통부</t>
    <phoneticPr fontId="3" type="noConversion"/>
  </si>
  <si>
    <t>자료 :  건축주택과, 대구시 건축주택과,「건축허가 및 착공통계」 국토교통부 건축정책과</t>
    <phoneticPr fontId="3" type="noConversion"/>
  </si>
  <si>
    <t>주 : 국토교통부 사업승인분 포함   Note : Including approved projects belonging to the Ministry of Land, Infrastructure, and Transport</t>
    <phoneticPr fontId="3" type="noConversion"/>
  </si>
  <si>
    <t>주:  2인 이상이 공동으로 소유한 주택의 경우 거주 지역별로 소유자의 지분을 합산하여 지분이 가장 높은 지역을 소유 지역으로 할당
     1) 총주택: 단독주택, 아파트, 연립주택, 다세대주택, 비거주용건물내 주택
     2) 개인소유 주택수는 각 시도에 거주하는 주택 소유자가 전국에 소유하고 있는 모든 주택에 대한 지분을 합산하여 산출한 가상의 주택 수로 주택 소재지 기준 주택수와 다름
     3) 일반가구 : 가족으로 구성된 가구, 1인가구, 가족과 5인 이하의 남남으로 구성된 가구, 남남으로만 구성된 5인 이하 가구
         ※ 한국인과 외국인이 함께 사는 5인 이하 가구는 일반가구에 포함
     4) 가구 주택소유율 : 전체 일반가구 중 주택을 소유한 가구의 비율(B/A) 
Note: if two or more people own a housing unit, their ownership shares shall be summed up by the region in which they reside. The whole ownership of the house attributes to 
         a region with the greatest ownership share on the house.       
      1) Including detached housing, apartment, town housing, multi-unit housing, and housing in non-residential building
      2) Refering to the number of all housing, regardless of their location, owned by residents in each metropolitan city·province whose values are synthetically calculated. The sum of ownership shares of residents 
          in each metropolitan city·province may differs from the number of housing units located therein.   
      3) including households comprised of a family, one-person households, households comprised of a family and 5 or less non-related people, households comprised of 5 or less non-related people 
      4) Representing the percentage ratio of households owning a house to the total general households (B/A)</t>
    <phoneticPr fontId="4" type="noConversion"/>
  </si>
  <si>
    <t xml:space="preserve"> 
주 :  국토교통부 새로운 산정방식 적용, 다가구 단독주택 산정방식이 변경(동 → 호), 2005년부터~게재
         1) 일반가구를 대상으로 집계(비혈연가구, 1인가구 포함), 단, 집단가구(6인이상 비혈연가구, 기숙사, 사회시설 등) 및 외국인 가구는 제외 
 Note: Using the revised method of the Ministry of Land, Infrastructure and Transport for compiling 'Multi-household housing': dong → dwelling
         1) Covering general households (incl. households of unrelated persons and one-person households) except in the cases of non-family households with 6 or
             more members, dormitories, social facilities, and foreigner households 
</t>
    <phoneticPr fontId="3" type="noConversion"/>
  </si>
  <si>
    <t>필 지
Lot</t>
    <phoneticPr fontId="3" type="noConversion"/>
  </si>
  <si>
    <t>자연환경보전지역(B)
Natural environment preservation</t>
    <phoneticPr fontId="3" type="noConversion"/>
  </si>
  <si>
    <t>지정비율(B/A)*100 Designation rate</t>
    <phoneticPr fontId="3" type="noConversion"/>
  </si>
  <si>
    <t>Source : Korea Real Estate Board</t>
    <phoneticPr fontId="3" type="noConversion"/>
  </si>
  <si>
    <t xml:space="preserve"> 자료 : 건축주택과, 「전국주택가격동향조사」한국부동산원(구, 한국감정원, 12.10일 변경), www.reb.or.kr/r-one</t>
    <phoneticPr fontId="4" type="noConversion"/>
  </si>
  <si>
    <t>Source : Korea Real Estate Board</t>
    <phoneticPr fontId="3" type="noConversion"/>
  </si>
  <si>
    <t>한국부동산원 대구지사 : 053)754-7642 F.742-6110</t>
    <phoneticPr fontId="3" type="noConversion"/>
  </si>
  <si>
    <r>
      <rPr>
        <sz val="10"/>
        <color rgb="FFFF0000"/>
        <rFont val="HY중고딕"/>
        <family val="1"/>
        <charset val="129"/>
      </rPr>
      <t>한국부동산원</t>
    </r>
    <r>
      <rPr>
        <sz val="10"/>
        <color theme="1"/>
        <rFont val="HY중고딕"/>
        <family val="1"/>
        <charset val="129"/>
      </rPr>
      <t xml:space="preserve"> 대구지사 : 053)754-7642 F.742-6110</t>
    </r>
    <phoneticPr fontId="3" type="noConversion"/>
  </si>
  <si>
    <r>
      <t xml:space="preserve"> 자료 : 토지정보과, 「전국지가변동률조사」한국부동산원(구. 한국감정원, 12.10일 변경), </t>
    </r>
    <r>
      <rPr>
        <sz val="10"/>
        <color rgb="FFFF0000"/>
        <rFont val="HY중고딕"/>
        <family val="1"/>
        <charset val="129"/>
      </rPr>
      <t>www.reb.or.kr/r-one</t>
    </r>
    <phoneticPr fontId="3" type="noConversion"/>
  </si>
  <si>
    <t>자료:  건축주택과, 「주택소유통계」  통계청 행정통계과</t>
    <phoneticPr fontId="4" type="noConversion"/>
  </si>
  <si>
    <t xml:space="preserve"> 자료: 「인구주택총조사」통계청 인구총조사과</t>
    <phoneticPr fontId="3" type="noConversion"/>
  </si>
  <si>
    <t>X</t>
  </si>
  <si>
    <t>X</t>
    <phoneticPr fontId="3" type="noConversion"/>
  </si>
  <si>
    <t>-</t>
    <phoneticPr fontId="3" type="noConversion"/>
  </si>
  <si>
    <t>X</t>
    <phoneticPr fontId="3" type="noConversion"/>
  </si>
  <si>
    <t xml:space="preserve">  6. 주택가격지수 Housing Price Indies</t>
    <phoneticPr fontId="3" type="noConversion"/>
  </si>
  <si>
    <t xml:space="preserve">  7. 토지거래 허가  Permits for Land Transactions</t>
    <phoneticPr fontId="3" type="noConversion"/>
  </si>
  <si>
    <t xml:space="preserve">  8. 지가변동률 Fluctuation Rate of Land Price </t>
    <phoneticPr fontId="3" type="noConversion"/>
  </si>
  <si>
    <t xml:space="preserve">  9. 토지거래현황  Land Transactions</t>
    <phoneticPr fontId="3" type="noConversion"/>
  </si>
  <si>
    <t xml:space="preserve">  10. 용도지역  Land by Use Zone</t>
    <phoneticPr fontId="4" type="noConversion"/>
  </si>
  <si>
    <r>
      <t xml:space="preserve">  11. 공원</t>
    </r>
    <r>
      <rPr>
        <b/>
        <vertAlign val="superscript"/>
        <sz val="14"/>
        <rFont val="HY중고딕"/>
        <family val="1"/>
        <charset val="129"/>
      </rPr>
      <t>1)</t>
    </r>
    <r>
      <rPr>
        <b/>
        <sz val="14"/>
        <rFont val="HY중고딕"/>
        <family val="1"/>
        <charset val="129"/>
      </rPr>
      <t xml:space="preserve"> Parks</t>
    </r>
    <phoneticPr fontId="4" type="noConversion"/>
  </si>
  <si>
    <t>12. 도로  Roads</t>
    <phoneticPr fontId="4" type="noConversion"/>
  </si>
  <si>
    <t>13. 교량 Bridges</t>
    <phoneticPr fontId="4" type="noConversion"/>
  </si>
  <si>
    <t>14. 건설장비  Construction Machinery and Equipment</t>
    <phoneticPr fontId="4" type="noConversion"/>
  </si>
  <si>
    <t xml:space="preserve">    6. 주택가격지수</t>
    <phoneticPr fontId="3" type="noConversion"/>
  </si>
  <si>
    <t xml:space="preserve">    7. 토지거래 허가</t>
    <phoneticPr fontId="3" type="noConversion"/>
  </si>
  <si>
    <t xml:space="preserve">    8. 지가변동률</t>
    <phoneticPr fontId="3" type="noConversion"/>
  </si>
  <si>
    <t xml:space="preserve">    9. 토지거래현황</t>
    <phoneticPr fontId="3" type="noConversion"/>
  </si>
  <si>
    <t xml:space="preserve">   10. 용도지역</t>
    <phoneticPr fontId="3" type="noConversion"/>
  </si>
  <si>
    <t xml:space="preserve">   11. 공원</t>
    <phoneticPr fontId="3" type="noConversion"/>
  </si>
  <si>
    <t xml:space="preserve">   12. 도로</t>
    <phoneticPr fontId="3" type="noConversion"/>
  </si>
  <si>
    <t xml:space="preserve">   13. 교량</t>
    <phoneticPr fontId="3" type="noConversion"/>
  </si>
  <si>
    <t xml:space="preserve">   14. 건설장비</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</si>
</sst>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quot;₩&quot;* #,##0_-;_-&quot;₩&quot;* &quot;-&quot;_-;_-@_-"/>
    <numFmt numFmtId="41" formatCode="_-* #,##0_-;\-* #,##0_-;_-* &quot;-&quot;_-;_-@_-"/>
    <numFmt numFmtId="43" formatCode="_-* #,##0.00_-;\-* #,##0.00_-;_-* &quot;-&quot;??_-;_-@_-"/>
    <numFmt numFmtId="176" formatCode="_-* #,##0.0_-;\-* #,##0.0_-;_-* &quot;-&quot;?_-;_-@_-"/>
    <numFmt numFmtId="177" formatCode="#,##0;\'#,##0;&quot;-&quot;"/>
    <numFmt numFmtId="178" formatCode="_-* #,##0.000_-;\-* #,##0.000_-;_-* &quot;-&quot;???_-;_-@_-"/>
    <numFmt numFmtId="179" formatCode="0.000_ "/>
    <numFmt numFmtId="180" formatCode="#,##0_);[Red]\(#,##0\)"/>
    <numFmt numFmtId="181" formatCode="#,##0_ "/>
    <numFmt numFmtId="182" formatCode="#,##0.00;\'#,##0.00;&quot;-&quot;"/>
    <numFmt numFmtId="183" formatCode="#,##0;\-#,##0;&quot;-&quot;;"/>
    <numFmt numFmtId="184" formatCode="#,##0;\-#,##0;&quot;-&quot;"/>
    <numFmt numFmtId="185" formatCode="0_);[Red]\(0\)"/>
    <numFmt numFmtId="186" formatCode="#,###.0;[Red]\-#,###.0;;@"/>
    <numFmt numFmtId="187" formatCode="_ * #,##0_ ;_ * \-#,##0_ ;_ * &quot;-&quot;_ ;_ @_ "/>
    <numFmt numFmtId="188" formatCode="#,###,"/>
    <numFmt numFmtId="189" formatCode="0.0_ "/>
    <numFmt numFmtId="190" formatCode="0.0_);[Red]\(0.0\)"/>
  </numFmts>
  <fonts count="61">
    <font>
      <sz val="11"/>
      <color theme="1"/>
      <name val="맑은 고딕"/>
      <family val="2"/>
      <charset val="129"/>
      <scheme val="minor"/>
    </font>
    <font>
      <sz val="11"/>
      <color theme="1"/>
      <name val="맑은 고딕"/>
      <family val="2"/>
      <charset val="129"/>
      <scheme val="minor"/>
    </font>
    <font>
      <b/>
      <sz val="14"/>
      <name val="바탕체"/>
      <family val="1"/>
      <charset val="129"/>
    </font>
    <font>
      <sz val="8"/>
      <name val="맑은 고딕"/>
      <family val="2"/>
      <charset val="129"/>
      <scheme val="minor"/>
    </font>
    <font>
      <sz val="8"/>
      <name val="돋움"/>
      <family val="3"/>
      <charset val="129"/>
    </font>
    <font>
      <sz val="11"/>
      <name val="바탕체"/>
      <family val="1"/>
      <charset val="129"/>
    </font>
    <font>
      <u/>
      <sz val="10"/>
      <color indexed="12"/>
      <name val="Arial"/>
      <family val="2"/>
    </font>
    <font>
      <b/>
      <sz val="12"/>
      <name val="바탕체"/>
      <family val="1"/>
      <charset val="129"/>
    </font>
    <font>
      <sz val="11"/>
      <name val="돋움"/>
      <family val="3"/>
      <charset val="129"/>
    </font>
    <font>
      <b/>
      <sz val="11"/>
      <name val="돋움"/>
      <family val="3"/>
      <charset val="129"/>
    </font>
    <font>
      <sz val="10"/>
      <name val="바탕체"/>
      <family val="1"/>
      <charset val="129"/>
    </font>
    <font>
      <sz val="12"/>
      <name val="바탕체"/>
      <family val="1"/>
      <charset val="129"/>
    </font>
    <font>
      <sz val="10"/>
      <color indexed="8"/>
      <name val="굴림"/>
      <family val="3"/>
      <charset val="129"/>
    </font>
    <font>
      <sz val="11"/>
      <color theme="1"/>
      <name val="맑은 고딕"/>
      <family val="3"/>
      <charset val="129"/>
      <scheme val="minor"/>
    </font>
    <font>
      <sz val="10"/>
      <name val="돋움"/>
      <family val="3"/>
      <charset val="129"/>
    </font>
    <font>
      <u/>
      <sz val="14"/>
      <color indexed="12"/>
      <name val="휴먼매직체"/>
      <family val="1"/>
      <charset val="129"/>
    </font>
    <font>
      <sz val="11"/>
      <color rgb="FFFF0000"/>
      <name val="바탕체"/>
      <family val="1"/>
      <charset val="129"/>
    </font>
    <font>
      <sz val="11"/>
      <color rgb="FFFF0000"/>
      <name val="돋움"/>
      <family val="3"/>
      <charset val="129"/>
    </font>
    <font>
      <sz val="10"/>
      <color indexed="8"/>
      <name val="굴림"/>
      <family val="3"/>
    </font>
    <font>
      <b/>
      <sz val="16"/>
      <name val="HY중고딕"/>
      <family val="1"/>
      <charset val="129"/>
    </font>
    <font>
      <b/>
      <sz val="12"/>
      <name val="HY중고딕"/>
      <family val="1"/>
      <charset val="129"/>
    </font>
    <font>
      <sz val="11"/>
      <name val="HY중고딕"/>
      <family val="1"/>
      <charset val="129"/>
    </font>
    <font>
      <sz val="10"/>
      <name val="HY중고딕"/>
      <family val="1"/>
      <charset val="129"/>
    </font>
    <font>
      <sz val="10"/>
      <color theme="1"/>
      <name val="HY중고딕"/>
      <family val="1"/>
      <charset val="129"/>
    </font>
    <font>
      <sz val="11"/>
      <name val="굴림"/>
      <family val="3"/>
      <charset val="129"/>
    </font>
    <font>
      <sz val="11"/>
      <color theme="1"/>
      <name val="굴림"/>
      <family val="3"/>
      <charset val="129"/>
    </font>
    <font>
      <sz val="11"/>
      <color theme="1"/>
      <name val="HY중고딕"/>
      <family val="1"/>
      <charset val="129"/>
    </font>
    <font>
      <b/>
      <sz val="14"/>
      <name val="HY중고딕"/>
      <family val="1"/>
      <charset val="129"/>
    </font>
    <font>
      <sz val="12"/>
      <name val="HY중고딕"/>
      <family val="1"/>
      <charset val="129"/>
    </font>
    <font>
      <sz val="10"/>
      <color theme="1"/>
      <name val="맑은 고딕"/>
      <family val="2"/>
      <charset val="129"/>
      <scheme val="minor"/>
    </font>
    <font>
      <sz val="8"/>
      <name val="맑은 고딕"/>
      <family val="3"/>
      <charset val="129"/>
    </font>
    <font>
      <sz val="11"/>
      <name val="맑은 고딕"/>
      <family val="3"/>
      <charset val="129"/>
      <scheme val="major"/>
    </font>
    <font>
      <sz val="11"/>
      <color theme="1"/>
      <name val="맑은 고딕"/>
      <family val="3"/>
      <charset val="129"/>
      <scheme val="major"/>
    </font>
    <font>
      <sz val="11"/>
      <name val="맑은 고딕"/>
      <family val="3"/>
      <charset val="129"/>
      <scheme val="minor"/>
    </font>
    <font>
      <vertAlign val="superscript"/>
      <sz val="11"/>
      <name val="맑은 고딕"/>
      <family val="3"/>
      <charset val="129"/>
      <scheme val="minor"/>
    </font>
    <font>
      <sz val="11"/>
      <color indexed="8"/>
      <name val="맑은 고딕"/>
      <family val="2"/>
      <scheme val="minor"/>
    </font>
    <font>
      <sz val="11"/>
      <color indexed="8"/>
      <name val="맑은 고딕"/>
      <family val="3"/>
      <charset val="129"/>
      <scheme val="major"/>
    </font>
    <font>
      <sz val="14"/>
      <name val="돋움"/>
      <family val="3"/>
      <charset val="129"/>
    </font>
    <font>
      <sz val="14"/>
      <name val="바탕체"/>
      <family val="1"/>
      <charset val="129"/>
    </font>
    <font>
      <sz val="14"/>
      <color theme="1"/>
      <name val="맑은 고딕"/>
      <family val="2"/>
      <charset val="129"/>
      <scheme val="minor"/>
    </font>
    <font>
      <b/>
      <vertAlign val="superscript"/>
      <sz val="14"/>
      <name val="HY중고딕"/>
      <family val="1"/>
      <charset val="129"/>
    </font>
    <font>
      <sz val="11"/>
      <color indexed="8"/>
      <name val="맑은 고딕"/>
      <family val="3"/>
      <charset val="129"/>
      <scheme val="minor"/>
    </font>
    <font>
      <b/>
      <sz val="16"/>
      <name val="맑은 고딕"/>
      <family val="3"/>
      <charset val="129"/>
    </font>
    <font>
      <b/>
      <sz val="11"/>
      <color indexed="16"/>
      <name val="바탕체"/>
      <family val="1"/>
      <charset val="129"/>
    </font>
    <font>
      <b/>
      <sz val="11"/>
      <color indexed="16"/>
      <name val="맑은 고딕"/>
      <family val="3"/>
      <charset val="129"/>
      <scheme val="major"/>
    </font>
    <font>
      <b/>
      <sz val="18"/>
      <color indexed="16"/>
      <name val="바탕체"/>
      <family val="1"/>
      <charset val="129"/>
    </font>
    <font>
      <b/>
      <sz val="24"/>
      <color indexed="58"/>
      <name val="휴먼옛체"/>
      <family val="1"/>
      <charset val="129"/>
    </font>
    <font>
      <b/>
      <sz val="24"/>
      <color indexed="16"/>
      <name val="바탕체"/>
      <family val="1"/>
      <charset val="129"/>
    </font>
    <font>
      <sz val="24"/>
      <color theme="1"/>
      <name val="맑은 고딕"/>
      <family val="2"/>
      <charset val="129"/>
      <scheme val="minor"/>
    </font>
    <font>
      <b/>
      <u/>
      <sz val="11"/>
      <color indexed="12"/>
      <name val="맑은 고딕"/>
      <family val="3"/>
      <charset val="129"/>
      <scheme val="major"/>
    </font>
    <font>
      <vertAlign val="superscript"/>
      <sz val="18"/>
      <name val="맑은 고딕"/>
      <family val="3"/>
      <charset val="129"/>
      <scheme val="minor"/>
    </font>
    <font>
      <vertAlign val="superscript"/>
      <sz val="11"/>
      <name val="맑은 고딕"/>
      <family val="3"/>
      <charset val="129"/>
      <scheme val="major"/>
    </font>
    <font>
      <sz val="10"/>
      <color rgb="FFFF0000"/>
      <name val="HY중고딕"/>
      <family val="1"/>
      <charset val="129"/>
    </font>
    <font>
      <sz val="10"/>
      <name val="돋움체"/>
      <family val="3"/>
      <charset val="129"/>
    </font>
    <font>
      <sz val="11"/>
      <name val="돋움체"/>
      <family val="3"/>
      <charset val="129"/>
    </font>
    <font>
      <b/>
      <sz val="11"/>
      <color theme="1"/>
      <name val="맑은 고딕"/>
      <family val="2"/>
      <charset val="129"/>
      <scheme val="minor"/>
    </font>
    <font>
      <sz val="11"/>
      <color rgb="FFC00000"/>
      <name val="맑은 고딕"/>
      <family val="2"/>
      <charset val="129"/>
      <scheme val="minor"/>
    </font>
    <font>
      <sz val="11"/>
      <color rgb="FFC00000"/>
      <name val="맑은 고딕"/>
      <family val="3"/>
      <charset val="129"/>
      <scheme val="minor"/>
    </font>
    <font>
      <b/>
      <sz val="11"/>
      <color theme="1"/>
      <name val="맑은 고딕"/>
      <family val="3"/>
      <charset val="129"/>
      <scheme val="major"/>
    </font>
    <font>
      <b/>
      <sz val="11"/>
      <name val="바탕체"/>
      <family val="1"/>
      <charset val="129"/>
    </font>
    <font>
      <b/>
      <u/>
      <sz val="11"/>
      <color indexed="12"/>
      <name val="맑은 고딕"/>
      <family val="3"/>
      <charset val="129"/>
      <scheme val="minor"/>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A5DDC6"/>
        <bgColor indexed="64"/>
      </patternFill>
    </fill>
  </fills>
  <borders count="15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theme="0" tint="-0.24994659260841701"/>
      </top>
      <bottom style="thin">
        <color theme="0" tint="-0.24994659260841701"/>
      </bottom>
      <diagonal/>
    </border>
    <border>
      <left style="hair">
        <color indexed="64"/>
      </left>
      <right style="hair">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theme="0" tint="-0.24994659260841701"/>
      </top>
      <bottom style="thin">
        <color theme="0" tint="-0.24994659260841701"/>
      </bottom>
      <diagonal/>
    </border>
    <border>
      <left style="hair">
        <color indexed="64"/>
      </left>
      <right style="medium">
        <color indexed="64"/>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style="medium">
        <color indexed="64"/>
      </left>
      <right style="thin">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style="thin">
        <color indexed="64"/>
      </bottom>
      <diagonal/>
    </border>
    <border>
      <left style="thin">
        <color indexed="64"/>
      </left>
      <right/>
      <top style="thin">
        <color indexed="64"/>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style="thin">
        <color theme="0" tint="-0.14996795556505021"/>
      </top>
      <bottom style="thin">
        <color theme="0" tint="-0.1499679555650502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right/>
      <top style="thin">
        <color theme="0" tint="-0.14996795556505021"/>
      </top>
      <bottom style="thin">
        <color auto="1"/>
      </bottom>
      <diagonal/>
    </border>
    <border>
      <left/>
      <right style="medium">
        <color indexed="64"/>
      </right>
      <top style="thin">
        <color theme="0" tint="-0.14996795556505021"/>
      </top>
      <bottom style="thin">
        <color indexed="64"/>
      </bottom>
      <diagonal/>
    </border>
    <border>
      <left/>
      <right style="medium">
        <color indexed="64"/>
      </right>
      <top style="thin">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indexed="64"/>
      </left>
      <right/>
      <top style="thin">
        <color indexed="64"/>
      </top>
      <bottom style="thin">
        <color theme="0" tint="-0.14996795556505021"/>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medium">
        <color indexed="64"/>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thin">
        <color auto="1"/>
      </bottom>
      <diagonal/>
    </border>
    <border>
      <left style="thin">
        <color theme="0" tint="-0.14996795556505021"/>
      </left>
      <right style="medium">
        <color indexed="64"/>
      </right>
      <top style="thin">
        <color theme="0" tint="-0.14996795556505021"/>
      </top>
      <bottom style="thin">
        <color indexed="64"/>
      </bottom>
      <diagonal/>
    </border>
    <border>
      <left style="thin">
        <color theme="0" tint="-0.14996795556505021"/>
      </left>
      <right style="medium">
        <color indexed="64"/>
      </right>
      <top style="thin">
        <color indexed="64"/>
      </top>
      <bottom style="thin">
        <color indexed="64"/>
      </bottom>
      <diagonal/>
    </border>
    <border>
      <left style="thin">
        <color theme="0" tint="-0.14996795556505021"/>
      </left>
      <right style="medium">
        <color indexed="64"/>
      </right>
      <top/>
      <bottom/>
      <diagonal/>
    </border>
    <border>
      <left style="thin">
        <color indexed="64"/>
      </left>
      <right style="thin">
        <color theme="0" tint="-0.14996795556505021"/>
      </right>
      <top style="thin">
        <color indexed="64"/>
      </top>
      <bottom style="thin">
        <color auto="1"/>
      </bottom>
      <diagonal/>
    </border>
    <border>
      <left style="thin">
        <color indexed="64"/>
      </left>
      <right style="thin">
        <color theme="0" tint="-0.14996795556505021"/>
      </right>
      <top style="thin">
        <color theme="0" tint="-0.14996795556505021"/>
      </top>
      <bottom style="thin">
        <color theme="0" tint="-0.14996795556505021"/>
      </bottom>
      <diagonal/>
    </border>
    <border>
      <left style="medium">
        <color indexed="64"/>
      </left>
      <right style="thin">
        <color indexed="64"/>
      </right>
      <top style="thin">
        <color theme="0" tint="-0.14996795556505021"/>
      </top>
      <bottom/>
      <diagonal/>
    </border>
    <border>
      <left/>
      <right style="thin">
        <color theme="0" tint="-0.14996795556505021"/>
      </right>
      <top style="thin">
        <color theme="0" tint="-0.14996795556505021"/>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14996795556505021"/>
      </left>
      <right style="thin">
        <color theme="0" tint="-0.14996795556505021"/>
      </right>
      <top style="thin">
        <color theme="0" tint="-0.14996795556505021"/>
      </top>
      <bottom/>
      <diagonal/>
    </border>
    <border>
      <left style="medium">
        <color indexed="64"/>
      </left>
      <right style="thin">
        <color indexed="64"/>
      </right>
      <top style="thin">
        <color theme="0" tint="-0.499984740745262"/>
      </top>
      <bottom/>
      <diagonal/>
    </border>
    <border>
      <left style="thin">
        <color indexed="64"/>
      </left>
      <right/>
      <top style="thin">
        <color theme="0" tint="-0.499984740745262"/>
      </top>
      <bottom/>
      <diagonal/>
    </border>
    <border>
      <left/>
      <right/>
      <top style="thin">
        <color theme="0" tint="-0.499984740745262"/>
      </top>
      <bottom/>
      <diagonal/>
    </border>
    <border>
      <left/>
      <right style="medium">
        <color indexed="64"/>
      </right>
      <top style="thin">
        <color theme="0" tint="-0.499984740745262"/>
      </top>
      <bottom/>
      <diagonal/>
    </border>
    <border>
      <left style="medium">
        <color indexed="64"/>
      </left>
      <right style="thin">
        <color indexed="64"/>
      </right>
      <top/>
      <bottom style="thin">
        <color theme="0" tint="-0.24994659260841701"/>
      </bottom>
      <diagonal/>
    </border>
    <border>
      <left style="thin">
        <color indexed="64"/>
      </left>
      <right style="thin">
        <color indexed="64"/>
      </right>
      <top/>
      <bottom style="thin">
        <color theme="0" tint="-0.24994659260841701"/>
      </bottom>
      <diagonal/>
    </border>
    <border>
      <left style="thin">
        <color indexed="64"/>
      </left>
      <right style="medium">
        <color indexed="64"/>
      </right>
      <top/>
      <bottom style="thin">
        <color theme="0" tint="-0.24994659260841701"/>
      </bottom>
      <diagonal/>
    </border>
    <border>
      <left style="medium">
        <color indexed="64"/>
      </left>
      <right style="thin">
        <color indexed="64"/>
      </right>
      <top style="thin">
        <color theme="0" tint="-0.24994659260841701"/>
      </top>
      <bottom style="thin">
        <color theme="0" tint="-0.14996795556505021"/>
      </bottom>
      <diagonal/>
    </border>
    <border>
      <left style="thin">
        <color indexed="64"/>
      </left>
      <right/>
      <top style="thin">
        <color theme="0" tint="-0.24994659260841701"/>
      </top>
      <bottom style="thin">
        <color theme="0" tint="-0.14996795556505021"/>
      </bottom>
      <diagonal/>
    </border>
    <border>
      <left/>
      <right/>
      <top style="thin">
        <color theme="0" tint="-0.24994659260841701"/>
      </top>
      <bottom style="thin">
        <color theme="0" tint="-0.14996795556505021"/>
      </bottom>
      <diagonal/>
    </border>
    <border>
      <left/>
      <right style="medium">
        <color indexed="64"/>
      </right>
      <top style="thin">
        <color theme="0" tint="-0.24994659260841701"/>
      </top>
      <bottom style="thin">
        <color theme="0" tint="-0.14996795556505021"/>
      </bottom>
      <diagonal/>
    </border>
    <border>
      <left/>
      <right/>
      <top/>
      <bottom style="thin">
        <color theme="0" tint="-0.14996795556505021"/>
      </bottom>
      <diagonal/>
    </border>
    <border>
      <left style="thin">
        <color indexed="64"/>
      </left>
      <right style="thin">
        <color theme="0" tint="-0.14996795556505021"/>
      </right>
      <top/>
      <bottom/>
      <diagonal/>
    </border>
    <border>
      <left style="thin">
        <color theme="0" tint="-0.14996795556505021"/>
      </left>
      <right style="thin">
        <color theme="0" tint="-0.14996795556505021"/>
      </right>
      <top/>
      <bottom/>
      <diagonal/>
    </border>
    <border>
      <left style="medium">
        <color indexed="64"/>
      </left>
      <right style="thin">
        <color indexed="64"/>
      </right>
      <top/>
      <bottom style="thin">
        <color theme="0" tint="-0.14996795556505021"/>
      </bottom>
      <diagonal/>
    </border>
    <border>
      <left style="thin">
        <color indexed="64"/>
      </left>
      <right/>
      <top/>
      <bottom style="thin">
        <color theme="0" tint="-0.14996795556505021"/>
      </bottom>
      <diagonal/>
    </border>
    <border>
      <left/>
      <right style="medium">
        <color indexed="64"/>
      </right>
      <top/>
      <bottom style="thin">
        <color theme="0" tint="-0.14996795556505021"/>
      </bottom>
      <diagonal/>
    </border>
    <border>
      <left/>
      <right style="thin">
        <color theme="0" tint="-0.14996795556505021"/>
      </right>
      <top style="thin">
        <color indexed="64"/>
      </top>
      <bottom style="thin">
        <color indexed="64"/>
      </bottom>
      <diagonal/>
    </border>
    <border>
      <left style="thin">
        <color theme="0" tint="-0.14996795556505021"/>
      </left>
      <right/>
      <top style="thin">
        <color indexed="64"/>
      </top>
      <bottom style="thin">
        <color auto="1"/>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24994659260841701"/>
      </left>
      <right style="thin">
        <color theme="0" tint="-0.24994659260841701"/>
      </right>
      <top/>
      <bottom style="thin">
        <color auto="1"/>
      </bottom>
      <diagonal/>
    </border>
    <border>
      <left style="thin">
        <color theme="1"/>
      </left>
      <right style="thin">
        <color theme="1"/>
      </right>
      <top style="thin">
        <color indexed="64"/>
      </top>
      <bottom style="thin">
        <color indexed="64"/>
      </bottom>
      <diagonal/>
    </border>
    <border>
      <left style="thin">
        <color indexed="64"/>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6795556505021"/>
      </left>
      <right/>
      <top style="thin">
        <color indexed="64"/>
      </top>
      <bottom style="thin">
        <color theme="0" tint="-0.14996795556505021"/>
      </bottom>
      <diagonal/>
    </border>
    <border>
      <left style="thin">
        <color indexed="64"/>
      </left>
      <right style="thin">
        <color indexed="64"/>
      </right>
      <top style="thin">
        <color theme="0" tint="-0.24994659260841701"/>
      </top>
      <bottom style="thin">
        <color theme="0" tint="-0.14996795556505021"/>
      </bottom>
      <diagonal/>
    </border>
    <border>
      <left style="thin">
        <color indexed="64"/>
      </left>
      <right style="medium">
        <color indexed="64"/>
      </right>
      <top style="thin">
        <color theme="0" tint="-0.24994659260841701"/>
      </top>
      <bottom style="thin">
        <color theme="0" tint="-0.14996795556505021"/>
      </bottom>
      <diagonal/>
    </border>
    <border>
      <left style="thin">
        <color indexed="64"/>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right style="thin">
        <color theme="0" tint="-0.14996795556505021"/>
      </right>
      <top style="thin">
        <color theme="0" tint="-0.14996795556505021"/>
      </top>
      <bottom/>
      <diagonal/>
    </border>
    <border>
      <left style="medium">
        <color indexed="64"/>
      </left>
      <right/>
      <top style="thin">
        <color indexed="64"/>
      </top>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indexed="64"/>
      </top>
      <bottom style="thin">
        <color theme="0" tint="-0.14996795556505021"/>
      </bottom>
      <diagonal/>
    </border>
    <border>
      <left style="medium">
        <color indexed="64"/>
      </left>
      <right style="thin">
        <color indexed="64"/>
      </right>
      <top/>
      <bottom style="medium">
        <color indexed="64"/>
      </bottom>
      <diagonal/>
    </border>
    <border>
      <left style="thin">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thin">
        <color indexed="64"/>
      </right>
      <top style="thin">
        <color theme="0" tint="-0.14996795556505021"/>
      </top>
      <bottom style="medium">
        <color indexed="64"/>
      </bottom>
      <diagonal/>
    </border>
    <border>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bottom style="thin">
        <color theme="0" tint="-0.14996795556505021"/>
      </bottom>
      <diagonal/>
    </border>
    <border>
      <left style="thin">
        <color indexed="64"/>
      </left>
      <right style="thin">
        <color theme="0" tint="-0.24994659260841701"/>
      </right>
      <top style="thin">
        <color indexed="8"/>
      </top>
      <bottom/>
      <diagonal/>
    </border>
    <border>
      <left style="thin">
        <color theme="0" tint="-0.24994659260841701"/>
      </left>
      <right style="thin">
        <color theme="0" tint="-0.24994659260841701"/>
      </right>
      <top style="thin">
        <color indexed="8"/>
      </top>
      <bottom/>
      <diagonal/>
    </border>
    <border>
      <left style="thin">
        <color theme="0" tint="-0.24994659260841701"/>
      </left>
      <right style="thin">
        <color indexed="64"/>
      </right>
      <top style="thin">
        <color indexed="8"/>
      </top>
      <bottom/>
      <diagonal/>
    </border>
    <border>
      <left/>
      <right style="thin">
        <color theme="0" tint="-0.14996795556505021"/>
      </right>
      <top/>
      <bottom style="thin">
        <color theme="0" tint="-0.14996795556505021"/>
      </bottom>
      <diagonal/>
    </border>
    <border>
      <left style="thin">
        <color theme="0" tint="-0.24994659260841701"/>
      </left>
      <right style="thin">
        <color indexed="8"/>
      </right>
      <top style="thin">
        <color indexed="8"/>
      </top>
      <bottom/>
      <diagonal/>
    </border>
    <border>
      <left style="thin">
        <color theme="0" tint="-0.24994659260841701"/>
      </left>
      <right style="medium">
        <color indexed="64"/>
      </right>
      <top style="thin">
        <color indexed="8"/>
      </top>
      <bottom/>
      <diagonal/>
    </border>
    <border>
      <left style="thin">
        <color indexed="64"/>
      </left>
      <right style="thin">
        <color theme="0" tint="-0.24994659260841701"/>
      </right>
      <top style="thin">
        <color theme="0" tint="-0.24994659260841701"/>
      </top>
      <bottom style="thin">
        <color indexed="8"/>
      </bottom>
      <diagonal/>
    </border>
    <border>
      <left style="thin">
        <color theme="0" tint="-0.24994659260841701"/>
      </left>
      <right style="thin">
        <color theme="0" tint="-0.24994659260841701"/>
      </right>
      <top style="thin">
        <color theme="0" tint="-0.24994659260841701"/>
      </top>
      <bottom style="thin">
        <color indexed="8"/>
      </bottom>
      <diagonal/>
    </border>
    <border>
      <left style="thin">
        <color theme="0" tint="-0.24994659260841701"/>
      </left>
      <right style="thin">
        <color indexed="64"/>
      </right>
      <top style="thin">
        <color theme="0" tint="-0.24994659260841701"/>
      </top>
      <bottom style="thin">
        <color indexed="8"/>
      </bottom>
      <diagonal/>
    </border>
    <border>
      <left style="thin">
        <color indexed="64"/>
      </left>
      <right style="thin">
        <color theme="0" tint="-0.24994659260841701"/>
      </right>
      <top style="thin">
        <color theme="0" tint="-0.14996795556505021"/>
      </top>
      <bottom style="thin">
        <color indexed="64"/>
      </bottom>
      <diagonal/>
    </border>
    <border>
      <left style="thin">
        <color theme="0" tint="-0.24994659260841701"/>
      </left>
      <right style="thin">
        <color indexed="8"/>
      </right>
      <top style="thin">
        <color theme="0" tint="-0.24994659260841701"/>
      </top>
      <bottom style="thin">
        <color indexed="8"/>
      </bottom>
      <diagonal/>
    </border>
    <border>
      <left style="thin">
        <color indexed="8"/>
      </left>
      <right style="thin">
        <color theme="0" tint="-0.24994659260841701"/>
      </right>
      <top style="thin">
        <color theme="0" tint="-0.14996795556505021"/>
      </top>
      <bottom style="thin">
        <color indexed="64"/>
      </bottom>
      <diagonal/>
    </border>
    <border>
      <left style="thin">
        <color theme="0" tint="-0.24994659260841701"/>
      </left>
      <right style="medium">
        <color indexed="64"/>
      </right>
      <top style="thin">
        <color theme="0" tint="-0.24994659260841701"/>
      </top>
      <bottom style="thin">
        <color indexed="8"/>
      </bottom>
      <diagonal/>
    </border>
    <border>
      <left style="medium">
        <color indexed="64"/>
      </left>
      <right style="thin">
        <color indexed="64"/>
      </right>
      <top style="thin">
        <color theme="0" tint="-0.24994659260841701"/>
      </top>
      <bottom/>
      <diagonal/>
    </border>
    <border>
      <left style="medium">
        <color indexed="64"/>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theme="0" tint="-0.14996795556505021"/>
      </left>
      <right/>
      <top/>
      <bottom/>
      <diagonal/>
    </border>
    <border>
      <left style="thin">
        <color indexed="64"/>
      </left>
      <right style="thin">
        <color theme="0" tint="-0.14996795556505021"/>
      </right>
      <top/>
      <bottom style="thin">
        <color indexed="64"/>
      </bottom>
      <diagonal/>
    </border>
  </borders>
  <cellStyleXfs count="40">
    <xf numFmtId="0" fontId="0" fillId="0" borderId="0">
      <alignment vertical="center"/>
    </xf>
    <xf numFmtId="41" fontId="1" fillId="0" borderId="0" applyFont="0" applyFill="0" applyBorder="0" applyAlignment="0" applyProtection="0">
      <alignment vertical="center"/>
    </xf>
    <xf numFmtId="0" fontId="6" fillId="0" borderId="0" applyNumberFormat="0" applyFill="0" applyBorder="0" applyAlignment="0" applyProtection="0">
      <alignment vertical="top"/>
      <protection locked="0"/>
    </xf>
    <xf numFmtId="0" fontId="8" fillId="0" borderId="0"/>
    <xf numFmtId="0" fontId="8" fillId="0" borderId="0"/>
    <xf numFmtId="0" fontId="12" fillId="0" borderId="0"/>
    <xf numFmtId="41" fontId="8" fillId="0" borderId="0" applyFont="0" applyFill="0" applyBorder="0" applyAlignment="0" applyProtection="0"/>
    <xf numFmtId="0" fontId="8" fillId="0" borderId="0"/>
    <xf numFmtId="0" fontId="8" fillId="0" borderId="0"/>
    <xf numFmtId="0" fontId="8" fillId="0" borderId="0"/>
    <xf numFmtId="0" fontId="13" fillId="0" borderId="0">
      <alignment vertical="center"/>
    </xf>
    <xf numFmtId="0" fontId="8" fillId="0" borderId="0"/>
    <xf numFmtId="0" fontId="1" fillId="0" borderId="0">
      <alignment vertical="center"/>
    </xf>
    <xf numFmtId="0" fontId="8" fillId="0" borderId="0"/>
    <xf numFmtId="0" fontId="1" fillId="0" borderId="0">
      <alignment vertical="center"/>
    </xf>
    <xf numFmtId="0" fontId="1" fillId="0" borderId="0">
      <alignment vertical="center"/>
    </xf>
    <xf numFmtId="0" fontId="8" fillId="0" borderId="0"/>
    <xf numFmtId="0" fontId="1" fillId="0" borderId="0">
      <alignment vertical="center"/>
    </xf>
    <xf numFmtId="0" fontId="8" fillId="0" borderId="0"/>
    <xf numFmtId="0" fontId="1" fillId="0" borderId="0">
      <alignment vertical="center"/>
    </xf>
    <xf numFmtId="0" fontId="1" fillId="0" borderId="0">
      <alignment vertical="center"/>
    </xf>
    <xf numFmtId="0" fontId="8" fillId="0" borderId="0"/>
    <xf numFmtId="0" fontId="8" fillId="0" borderId="0"/>
    <xf numFmtId="0" fontId="8" fillId="0" borderId="0"/>
    <xf numFmtId="0" fontId="8" fillId="0" borderId="0"/>
    <xf numFmtId="41" fontId="8" fillId="0" borderId="0" applyFont="0" applyFill="0" applyBorder="0" applyAlignment="0" applyProtection="0">
      <alignment vertical="center"/>
    </xf>
    <xf numFmtId="0" fontId="8" fillId="0" borderId="0"/>
    <xf numFmtId="42" fontId="8" fillId="0" borderId="0" applyFont="0" applyFill="0" applyBorder="0" applyAlignment="0" applyProtection="0"/>
    <xf numFmtId="0" fontId="8" fillId="0" borderId="0"/>
    <xf numFmtId="41" fontId="8" fillId="0" borderId="0" applyFont="0" applyFill="0" applyBorder="0" applyAlignment="0" applyProtection="0">
      <alignment vertical="center"/>
    </xf>
    <xf numFmtId="41" fontId="8" fillId="0" borderId="0" applyFont="0" applyFill="0" applyBorder="0" applyAlignment="0" applyProtection="0"/>
    <xf numFmtId="0" fontId="8" fillId="0" borderId="0"/>
    <xf numFmtId="41" fontId="8" fillId="0" borderId="0" applyFont="0" applyFill="0" applyBorder="0" applyAlignment="0" applyProtection="0"/>
    <xf numFmtId="0" fontId="8" fillId="0" borderId="0"/>
    <xf numFmtId="0" fontId="18" fillId="0" borderId="0"/>
    <xf numFmtId="0" fontId="8" fillId="0" borderId="0">
      <alignment vertical="center"/>
    </xf>
    <xf numFmtId="187" fontId="11" fillId="0" borderId="0" applyProtection="0"/>
    <xf numFmtId="0" fontId="35" fillId="0" borderId="0">
      <alignment vertical="center"/>
    </xf>
    <xf numFmtId="0" fontId="8" fillId="0" borderId="0"/>
    <xf numFmtId="0" fontId="53" fillId="0" borderId="0"/>
  </cellStyleXfs>
  <cellXfs count="842">
    <xf numFmtId="0" fontId="0" fillId="0" borderId="0" xfId="0">
      <alignment vertical="center"/>
    </xf>
    <xf numFmtId="0" fontId="2" fillId="2" borderId="0" xfId="0" applyFont="1" applyFill="1" applyAlignment="1">
      <alignment horizontal="left" vertical="center"/>
    </xf>
    <xf numFmtId="0" fontId="5" fillId="2" borderId="0" xfId="0" applyFont="1" applyFill="1" applyAlignment="1">
      <alignment vertical="center"/>
    </xf>
    <xf numFmtId="0" fontId="7" fillId="2" borderId="0" xfId="0" applyFont="1" applyFill="1" applyAlignment="1">
      <alignment horizontal="left" vertical="center"/>
    </xf>
    <xf numFmtId="0" fontId="5" fillId="2" borderId="0" xfId="0" applyFont="1" applyFill="1" applyAlignment="1">
      <alignment horizontal="left" vertical="center"/>
    </xf>
    <xf numFmtId="0" fontId="0" fillId="3" borderId="0" xfId="0" applyFill="1">
      <alignment vertical="center"/>
    </xf>
    <xf numFmtId="0" fontId="10" fillId="2" borderId="0" xfId="0" applyFont="1" applyFill="1" applyAlignment="1">
      <alignment vertical="center"/>
    </xf>
    <xf numFmtId="0" fontId="10" fillId="2" borderId="0" xfId="0" applyFont="1" applyFill="1" applyAlignment="1">
      <alignment horizontal="left" vertical="center"/>
    </xf>
    <xf numFmtId="0" fontId="11" fillId="2" borderId="0" xfId="0" applyFont="1" applyFill="1" applyAlignment="1">
      <alignment vertical="center"/>
    </xf>
    <xf numFmtId="0" fontId="10" fillId="2" borderId="0" xfId="0" applyFont="1" applyFill="1" applyAlignment="1">
      <alignment horizontal="center" vertical="center"/>
    </xf>
    <xf numFmtId="0" fontId="5" fillId="0" borderId="0" xfId="0" applyFont="1" applyFill="1" applyAlignment="1"/>
    <xf numFmtId="0" fontId="7" fillId="2" borderId="0" xfId="0" applyFont="1" applyFill="1" applyAlignment="1">
      <alignment vertical="center"/>
    </xf>
    <xf numFmtId="0" fontId="2"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center"/>
    </xf>
    <xf numFmtId="0" fontId="15" fillId="2" borderId="0" xfId="2" applyFont="1" applyFill="1" applyAlignment="1" applyProtection="1">
      <alignment horizontal="center" vertical="center"/>
    </xf>
    <xf numFmtId="0" fontId="9" fillId="0" borderId="0" xfId="0" applyFont="1">
      <alignment vertical="center"/>
    </xf>
    <xf numFmtId="0" fontId="0" fillId="0" borderId="0" xfId="0">
      <alignment vertical="center"/>
    </xf>
    <xf numFmtId="0" fontId="0" fillId="0" borderId="0" xfId="0" applyAlignment="1">
      <alignment vertical="center"/>
    </xf>
    <xf numFmtId="0" fontId="16" fillId="0" borderId="0" xfId="0" applyFont="1" applyFill="1" applyAlignment="1"/>
    <xf numFmtId="0" fontId="2" fillId="2" borderId="0" xfId="0" applyFont="1" applyFill="1" applyAlignment="1">
      <alignment horizontal="left" vertical="center"/>
    </xf>
    <xf numFmtId="0" fontId="5" fillId="2" borderId="0" xfId="0" applyFont="1" applyFill="1" applyAlignment="1">
      <alignment horizontal="left" vertical="center"/>
    </xf>
    <xf numFmtId="0" fontId="0" fillId="0" borderId="0" xfId="0">
      <alignment vertical="center"/>
    </xf>
    <xf numFmtId="0" fontId="2" fillId="0" borderId="0" xfId="0" applyFont="1" applyFill="1" applyAlignment="1">
      <alignment horizontal="left"/>
    </xf>
    <xf numFmtId="0" fontId="8" fillId="0" borderId="0" xfId="0" applyFont="1" applyFill="1">
      <alignment vertical="center"/>
    </xf>
    <xf numFmtId="0" fontId="19" fillId="0" borderId="0" xfId="0" applyFont="1" applyFill="1" applyAlignment="1">
      <alignment vertical="center"/>
    </xf>
    <xf numFmtId="0" fontId="8" fillId="0" borderId="0" xfId="0" applyFont="1" applyFill="1" applyBorder="1">
      <alignment vertical="center"/>
    </xf>
    <xf numFmtId="0" fontId="20" fillId="0" borderId="0" xfId="0" applyFont="1" applyFill="1" applyBorder="1" applyAlignment="1">
      <alignment vertical="center"/>
    </xf>
    <xf numFmtId="0" fontId="0" fillId="0" borderId="0" xfId="0" applyFont="1" applyFill="1" applyBorder="1">
      <alignment vertical="center"/>
    </xf>
    <xf numFmtId="0" fontId="22" fillId="0" borderId="0" xfId="0" applyFont="1" applyFill="1" applyAlignment="1">
      <alignment horizontal="left" vertical="center"/>
    </xf>
    <xf numFmtId="41" fontId="25" fillId="0" borderId="0" xfId="0" applyNumberFormat="1" applyFont="1" applyBorder="1">
      <alignment vertical="center"/>
    </xf>
    <xf numFmtId="41" fontId="25" fillId="0" borderId="9" xfId="0" applyNumberFormat="1" applyFont="1" applyBorder="1">
      <alignment vertical="center"/>
    </xf>
    <xf numFmtId="0" fontId="17" fillId="0" borderId="0" xfId="0" applyFont="1" applyBorder="1" applyAlignment="1">
      <alignment horizontal="left" vertical="center"/>
    </xf>
    <xf numFmtId="0" fontId="0" fillId="0" borderId="21" xfId="0" applyFont="1" applyFill="1" applyBorder="1" applyAlignment="1">
      <alignment vertical="center"/>
    </xf>
    <xf numFmtId="0" fontId="0" fillId="0" borderId="21" xfId="0" applyFont="1" applyFill="1" applyBorder="1">
      <alignment vertical="center"/>
    </xf>
    <xf numFmtId="0" fontId="22" fillId="0" borderId="27" xfId="0" applyFont="1" applyBorder="1" applyAlignment="1">
      <alignment vertical="center"/>
    </xf>
    <xf numFmtId="0" fontId="22" fillId="0" borderId="28" xfId="0" applyFont="1" applyBorder="1" applyAlignment="1">
      <alignment vertical="center"/>
    </xf>
    <xf numFmtId="0" fontId="22" fillId="0" borderId="28" xfId="0" applyFont="1" applyFill="1" applyBorder="1">
      <alignment vertical="center"/>
    </xf>
    <xf numFmtId="0" fontId="26" fillId="0" borderId="0" xfId="0" applyFont="1">
      <alignment vertical="center"/>
    </xf>
    <xf numFmtId="0" fontId="8" fillId="0" borderId="0" xfId="35" applyFont="1" applyFill="1" applyBorder="1">
      <alignment vertical="center"/>
    </xf>
    <xf numFmtId="0" fontId="22" fillId="0" borderId="20" xfId="0" applyFont="1" applyFill="1" applyBorder="1" applyAlignment="1">
      <alignment vertical="center"/>
    </xf>
    <xf numFmtId="0" fontId="8" fillId="0" borderId="21" xfId="0" applyFont="1" applyFill="1" applyBorder="1">
      <alignment vertical="center"/>
    </xf>
    <xf numFmtId="0" fontId="22" fillId="0" borderId="27" xfId="0" applyFont="1" applyFill="1" applyBorder="1" applyAlignment="1">
      <alignment vertical="center"/>
    </xf>
    <xf numFmtId="0" fontId="8" fillId="0" borderId="28" xfId="0" applyFont="1" applyFill="1" applyBorder="1">
      <alignment vertical="center"/>
    </xf>
    <xf numFmtId="41" fontId="25" fillId="0" borderId="9" xfId="7" applyNumberFormat="1" applyFont="1" applyFill="1" applyBorder="1" applyAlignment="1">
      <alignment horizontal="center" vertical="center"/>
    </xf>
    <xf numFmtId="41" fontId="25" fillId="0" borderId="0" xfId="7" applyNumberFormat="1" applyFont="1" applyFill="1" applyBorder="1" applyAlignment="1">
      <alignment horizontal="center" vertical="center"/>
    </xf>
    <xf numFmtId="41" fontId="25" fillId="0" borderId="0" xfId="7" applyNumberFormat="1" applyFont="1" applyFill="1" applyBorder="1" applyAlignment="1">
      <alignment horizontal="right" vertical="center"/>
    </xf>
    <xf numFmtId="41" fontId="25" fillId="0" borderId="14" xfId="7" applyNumberFormat="1" applyFont="1" applyFill="1" applyBorder="1" applyAlignment="1">
      <alignment horizontal="center" vertical="center"/>
    </xf>
    <xf numFmtId="41" fontId="25" fillId="0" borderId="14" xfId="7" applyNumberFormat="1" applyFont="1" applyFill="1" applyBorder="1" applyAlignment="1">
      <alignment horizontal="right" vertical="center"/>
    </xf>
    <xf numFmtId="41" fontId="25" fillId="0" borderId="7" xfId="7" applyNumberFormat="1" applyFont="1" applyFill="1" applyBorder="1" applyAlignment="1">
      <alignment horizontal="center" vertical="center"/>
    </xf>
    <xf numFmtId="41" fontId="25" fillId="0" borderId="7" xfId="7" applyNumberFormat="1" applyFont="1" applyFill="1" applyBorder="1" applyAlignment="1">
      <alignment horizontal="right" vertical="center"/>
    </xf>
    <xf numFmtId="0" fontId="22" fillId="0" borderId="0" xfId="0" applyFont="1" applyFill="1" applyAlignment="1">
      <alignment vertical="center"/>
    </xf>
    <xf numFmtId="0" fontId="23" fillId="0" borderId="0" xfId="0" applyFont="1">
      <alignment vertical="center"/>
    </xf>
    <xf numFmtId="0" fontId="29" fillId="0" borderId="0" xfId="0" applyFont="1">
      <alignment vertical="center"/>
    </xf>
    <xf numFmtId="0" fontId="10" fillId="4" borderId="0" xfId="0" applyFont="1" applyFill="1" applyBorder="1" applyAlignment="1">
      <alignment horizontal="center" vertical="center"/>
    </xf>
    <xf numFmtId="0" fontId="0" fillId="0" borderId="0" xfId="0">
      <alignment vertical="center"/>
    </xf>
    <xf numFmtId="0" fontId="27" fillId="0" borderId="0" xfId="0" applyFont="1" applyFill="1" applyBorder="1" applyAlignment="1">
      <alignment vertical="center"/>
    </xf>
    <xf numFmtId="41" fontId="32" fillId="0" borderId="7" xfId="0" applyNumberFormat="1" applyFont="1" applyBorder="1">
      <alignment vertical="center"/>
    </xf>
    <xf numFmtId="0" fontId="31" fillId="4" borderId="7" xfId="0" applyFont="1" applyFill="1" applyBorder="1" applyAlignment="1">
      <alignment horizontal="center" vertical="center" wrapText="1"/>
    </xf>
    <xf numFmtId="41" fontId="32" fillId="0" borderId="43" xfId="0" applyNumberFormat="1" applyFont="1" applyBorder="1">
      <alignment vertical="center"/>
    </xf>
    <xf numFmtId="41" fontId="32" fillId="0" borderId="44" xfId="0" applyNumberFormat="1" applyFont="1" applyBorder="1">
      <alignment vertical="center"/>
    </xf>
    <xf numFmtId="41" fontId="32" fillId="0" borderId="45" xfId="0" applyNumberFormat="1" applyFont="1" applyBorder="1">
      <alignment vertical="center"/>
    </xf>
    <xf numFmtId="41" fontId="32" fillId="0" borderId="46" xfId="0" applyNumberFormat="1" applyFont="1" applyBorder="1">
      <alignment vertical="center"/>
    </xf>
    <xf numFmtId="0" fontId="22" fillId="0" borderId="20" xfId="0" applyFont="1" applyFill="1" applyBorder="1" applyAlignment="1">
      <alignment horizontal="left" vertical="center"/>
    </xf>
    <xf numFmtId="0" fontId="10" fillId="0" borderId="21" xfId="0" applyFont="1" applyFill="1" applyBorder="1" applyAlignment="1">
      <alignment vertical="center"/>
    </xf>
    <xf numFmtId="0" fontId="22" fillId="0" borderId="47" xfId="0" applyFont="1" applyFill="1" applyBorder="1" applyAlignment="1">
      <alignment horizontal="right" vertical="center"/>
    </xf>
    <xf numFmtId="0" fontId="22" fillId="0" borderId="48" xfId="0" applyFont="1" applyFill="1" applyBorder="1" applyAlignment="1">
      <alignment horizontal="right" vertical="center"/>
    </xf>
    <xf numFmtId="0" fontId="31" fillId="2" borderId="52" xfId="0" applyFont="1" applyFill="1" applyBorder="1" applyAlignment="1">
      <alignment horizontal="center" vertical="center"/>
    </xf>
    <xf numFmtId="176" fontId="32" fillId="0" borderId="53" xfId="0" applyNumberFormat="1" applyFont="1" applyBorder="1">
      <alignment vertical="center"/>
    </xf>
    <xf numFmtId="176" fontId="32" fillId="0" borderId="54" xfId="0" applyNumberFormat="1" applyFont="1" applyFill="1" applyBorder="1">
      <alignment vertical="center"/>
    </xf>
    <xf numFmtId="0" fontId="31" fillId="2" borderId="23" xfId="0" applyFont="1" applyFill="1" applyBorder="1" applyAlignment="1">
      <alignment horizontal="center" vertical="center"/>
    </xf>
    <xf numFmtId="0" fontId="22" fillId="0" borderId="26" xfId="0" applyFont="1" applyFill="1" applyBorder="1" applyAlignment="1">
      <alignment vertical="center"/>
    </xf>
    <xf numFmtId="0" fontId="33" fillId="0" borderId="23" xfId="0" applyFont="1" applyBorder="1" applyAlignment="1">
      <alignment horizontal="center" vertical="center" wrapText="1"/>
    </xf>
    <xf numFmtId="0" fontId="33" fillId="4" borderId="2" xfId="0" applyFont="1" applyFill="1" applyBorder="1" applyAlignment="1">
      <alignment horizontal="center" vertical="center" wrapText="1"/>
    </xf>
    <xf numFmtId="0" fontId="33" fillId="4" borderId="24" xfId="0" applyFont="1" applyFill="1" applyBorder="1" applyAlignment="1">
      <alignment horizontal="center" vertical="center" wrapText="1"/>
    </xf>
    <xf numFmtId="41" fontId="13" fillId="0" borderId="9" xfId="0" applyNumberFormat="1" applyFont="1" applyBorder="1">
      <alignment vertical="center"/>
    </xf>
    <xf numFmtId="41" fontId="13" fillId="0" borderId="0" xfId="0" applyNumberFormat="1" applyFont="1" applyBorder="1">
      <alignment vertical="center"/>
    </xf>
    <xf numFmtId="41" fontId="13" fillId="0" borderId="0" xfId="0" applyNumberFormat="1" applyFont="1" applyBorder="1" applyAlignment="1">
      <alignment horizontal="right" vertical="center"/>
    </xf>
    <xf numFmtId="41" fontId="13" fillId="0" borderId="9" xfId="0" applyNumberFormat="1" applyFont="1" applyBorder="1" applyAlignment="1">
      <alignment horizontal="right" vertical="center"/>
    </xf>
    <xf numFmtId="41" fontId="13" fillId="0" borderId="0" xfId="0" applyNumberFormat="1" applyFont="1" applyFill="1" applyBorder="1" applyAlignment="1">
      <alignment horizontal="right" vertical="center"/>
    </xf>
    <xf numFmtId="41" fontId="13" fillId="0" borderId="11" xfId="0" applyNumberFormat="1" applyFont="1" applyBorder="1" applyAlignment="1">
      <alignment horizontal="right" vertical="center"/>
    </xf>
    <xf numFmtId="41" fontId="13" fillId="0" borderId="14" xfId="0" applyNumberFormat="1" applyFont="1" applyFill="1" applyBorder="1" applyAlignment="1">
      <alignment horizontal="right" vertical="center"/>
    </xf>
    <xf numFmtId="41" fontId="13" fillId="0" borderId="9" xfId="4" applyNumberFormat="1" applyFont="1" applyFill="1" applyBorder="1" applyAlignment="1">
      <alignment horizontal="center" vertical="center"/>
    </xf>
    <xf numFmtId="41" fontId="13" fillId="0" borderId="15" xfId="4" applyNumberFormat="1" applyFont="1" applyFill="1" applyBorder="1" applyAlignment="1">
      <alignment horizontal="center" vertical="center"/>
    </xf>
    <xf numFmtId="41" fontId="13" fillId="0" borderId="7" xfId="0" applyNumberFormat="1" applyFont="1" applyBorder="1" applyAlignment="1">
      <alignment horizontal="right" vertical="center"/>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23" xfId="0" applyFont="1" applyBorder="1" applyAlignment="1">
      <alignment horizontal="center" vertical="center" wrapText="1"/>
    </xf>
    <xf numFmtId="41" fontId="31" fillId="0" borderId="0" xfId="1" applyFont="1" applyFill="1" applyBorder="1" applyAlignment="1">
      <alignment horizontal="center" vertical="center"/>
    </xf>
    <xf numFmtId="41" fontId="31" fillId="0" borderId="9" xfId="0" applyNumberFormat="1" applyFont="1" applyFill="1" applyBorder="1" applyAlignment="1">
      <alignment horizontal="center" vertical="center"/>
    </xf>
    <xf numFmtId="41" fontId="31" fillId="0" borderId="14" xfId="1" applyFont="1" applyFill="1" applyBorder="1" applyAlignment="1">
      <alignment horizontal="center" vertical="center"/>
    </xf>
    <xf numFmtId="41" fontId="31" fillId="0" borderId="7" xfId="1" applyFont="1" applyFill="1" applyBorder="1" applyAlignment="1">
      <alignment horizontal="center" vertical="center"/>
    </xf>
    <xf numFmtId="41" fontId="31" fillId="0" borderId="0" xfId="0" applyNumberFormat="1" applyFont="1" applyFill="1" applyBorder="1" applyAlignment="1">
      <alignment horizontal="center" vertical="center"/>
    </xf>
    <xf numFmtId="41" fontId="31" fillId="0" borderId="56" xfId="1" applyFont="1" applyFill="1" applyBorder="1" applyAlignment="1">
      <alignment horizontal="center" vertical="center"/>
    </xf>
    <xf numFmtId="41" fontId="31" fillId="0" borderId="57" xfId="1" applyFont="1" applyFill="1" applyBorder="1" applyAlignment="1">
      <alignment horizontal="center" vertical="center"/>
    </xf>
    <xf numFmtId="0" fontId="27" fillId="0" borderId="0" xfId="35" applyFont="1" applyFill="1" applyBorder="1" applyAlignment="1">
      <alignment vertical="center"/>
    </xf>
    <xf numFmtId="41" fontId="31" fillId="0" borderId="26" xfId="1" applyFont="1" applyFill="1" applyBorder="1" applyAlignment="1">
      <alignment horizontal="center" vertical="center"/>
    </xf>
    <xf numFmtId="41" fontId="31" fillId="0" borderId="35" xfId="1" applyFont="1" applyFill="1" applyBorder="1" applyAlignment="1">
      <alignment horizontal="center" vertical="center"/>
    </xf>
    <xf numFmtId="41" fontId="31" fillId="0" borderId="33" xfId="1" applyFont="1" applyFill="1" applyBorder="1" applyAlignment="1">
      <alignment horizontal="center" vertical="center"/>
    </xf>
    <xf numFmtId="0" fontId="36" fillId="4" borderId="58" xfId="37" applyFont="1" applyFill="1" applyBorder="1" applyAlignment="1">
      <alignment horizontal="center"/>
    </xf>
    <xf numFmtId="41" fontId="31" fillId="0" borderId="26" xfId="0" applyNumberFormat="1" applyFont="1" applyFill="1" applyBorder="1" applyAlignment="1">
      <alignment horizontal="center" vertical="center"/>
    </xf>
    <xf numFmtId="0" fontId="36" fillId="4" borderId="59" xfId="37" applyFont="1" applyFill="1" applyBorder="1" applyAlignment="1">
      <alignment horizontal="center"/>
    </xf>
    <xf numFmtId="0" fontId="36" fillId="4" borderId="60" xfId="37" applyFont="1" applyFill="1" applyBorder="1" applyAlignment="1">
      <alignment horizontal="center"/>
    </xf>
    <xf numFmtId="41" fontId="31" fillId="0" borderId="0" xfId="1" applyFont="1" applyFill="1" applyBorder="1" applyAlignment="1">
      <alignment horizontal="right" vertical="center"/>
    </xf>
    <xf numFmtId="41" fontId="31" fillId="0" borderId="14" xfId="1" applyFont="1" applyFill="1" applyBorder="1" applyAlignment="1">
      <alignment horizontal="right" vertical="center"/>
    </xf>
    <xf numFmtId="0" fontId="24" fillId="4" borderId="10" xfId="0" applyFont="1" applyFill="1" applyBorder="1" applyAlignment="1">
      <alignment horizontal="center" vertical="center"/>
    </xf>
    <xf numFmtId="0" fontId="24" fillId="4" borderId="2" xfId="0" applyFont="1" applyFill="1" applyBorder="1" applyAlignment="1">
      <alignment horizontal="center" vertical="center" wrapText="1"/>
    </xf>
    <xf numFmtId="0" fontId="37" fillId="0" borderId="0" xfId="0" applyFont="1" applyFill="1" applyBorder="1">
      <alignment vertical="center"/>
    </xf>
    <xf numFmtId="0" fontId="38" fillId="0" borderId="0" xfId="0" applyFont="1" applyFill="1" applyAlignment="1"/>
    <xf numFmtId="0" fontId="39" fillId="0" borderId="0" xfId="0" applyFont="1">
      <alignment vertical="center"/>
    </xf>
    <xf numFmtId="0" fontId="5" fillId="0" borderId="21" xfId="0" applyFont="1" applyFill="1" applyBorder="1" applyAlignment="1"/>
    <xf numFmtId="41" fontId="25" fillId="0" borderId="26" xfId="0" applyNumberFormat="1" applyFont="1" applyBorder="1">
      <alignment vertical="center"/>
    </xf>
    <xf numFmtId="41" fontId="25" fillId="0" borderId="26" xfId="7" applyNumberFormat="1" applyFont="1" applyFill="1" applyBorder="1" applyAlignment="1">
      <alignment horizontal="right" vertical="center"/>
    </xf>
    <xf numFmtId="41" fontId="25" fillId="0" borderId="35" xfId="7" applyNumberFormat="1" applyFont="1" applyFill="1" applyBorder="1" applyAlignment="1">
      <alignment horizontal="right" vertical="center"/>
    </xf>
    <xf numFmtId="41" fontId="25" fillId="0" borderId="33" xfId="7" applyNumberFormat="1" applyFont="1" applyFill="1" applyBorder="1" applyAlignment="1">
      <alignment horizontal="right" vertical="center"/>
    </xf>
    <xf numFmtId="0" fontId="22" fillId="2" borderId="27" xfId="0" applyFont="1" applyFill="1" applyBorder="1" applyAlignment="1">
      <alignment vertical="center"/>
    </xf>
    <xf numFmtId="0" fontId="11" fillId="2" borderId="28" xfId="0" applyFont="1" applyFill="1" applyBorder="1" applyAlignment="1">
      <alignment vertical="center"/>
    </xf>
    <xf numFmtId="0" fontId="5" fillId="2" borderId="21" xfId="0" applyFont="1" applyFill="1" applyBorder="1" applyAlignment="1">
      <alignment vertical="center"/>
    </xf>
    <xf numFmtId="0" fontId="24" fillId="4" borderId="2" xfId="0" applyFont="1" applyFill="1" applyBorder="1" applyAlignment="1">
      <alignment horizontal="center" vertical="center" wrapText="1"/>
    </xf>
    <xf numFmtId="0" fontId="24" fillId="4" borderId="24"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3" xfId="0" applyFont="1" applyFill="1" applyBorder="1" applyAlignment="1">
      <alignment horizontal="center" vertical="center"/>
    </xf>
    <xf numFmtId="176" fontId="13" fillId="0" borderId="9" xfId="0" applyNumberFormat="1" applyFont="1" applyBorder="1">
      <alignment vertical="center"/>
    </xf>
    <xf numFmtId="176" fontId="13" fillId="0" borderId="0" xfId="0" applyNumberFormat="1" applyFont="1" applyBorder="1">
      <alignment vertical="center"/>
    </xf>
    <xf numFmtId="176" fontId="33" fillId="0" borderId="9" xfId="9" applyNumberFormat="1" applyFont="1" applyFill="1" applyBorder="1" applyAlignment="1">
      <alignment horizontal="center" vertical="center"/>
    </xf>
    <xf numFmtId="176" fontId="33" fillId="0" borderId="0" xfId="9" applyNumberFormat="1" applyFont="1" applyFill="1" applyBorder="1" applyAlignment="1">
      <alignment horizontal="center" vertical="center"/>
    </xf>
    <xf numFmtId="176" fontId="33" fillId="0" borderId="0" xfId="9" applyNumberFormat="1" applyFont="1" applyFill="1" applyBorder="1" applyAlignment="1">
      <alignment horizontal="right" vertical="center"/>
    </xf>
    <xf numFmtId="176" fontId="33" fillId="0" borderId="14" xfId="9" applyNumberFormat="1" applyFont="1" applyFill="1" applyBorder="1" applyAlignment="1">
      <alignment horizontal="center" vertical="center"/>
    </xf>
    <xf numFmtId="176" fontId="33" fillId="0" borderId="14" xfId="9" applyNumberFormat="1" applyFont="1" applyFill="1" applyBorder="1" applyAlignment="1">
      <alignment horizontal="right" vertical="center"/>
    </xf>
    <xf numFmtId="0" fontId="22" fillId="3" borderId="20" xfId="0" applyFont="1" applyFill="1" applyBorder="1" applyAlignment="1">
      <alignment horizontal="left" vertical="center"/>
    </xf>
    <xf numFmtId="0" fontId="22" fillId="3" borderId="21" xfId="0" applyFont="1" applyFill="1" applyBorder="1" applyAlignment="1">
      <alignment vertical="center"/>
    </xf>
    <xf numFmtId="176" fontId="13" fillId="0" borderId="26" xfId="0" applyNumberFormat="1" applyFont="1" applyBorder="1">
      <alignment vertical="center"/>
    </xf>
    <xf numFmtId="176" fontId="33" fillId="0" borderId="26" xfId="9" applyNumberFormat="1" applyFont="1" applyFill="1" applyBorder="1" applyAlignment="1">
      <alignment horizontal="right" vertical="center"/>
    </xf>
    <xf numFmtId="0" fontId="33" fillId="3" borderId="32" xfId="0" applyFont="1" applyFill="1" applyBorder="1" applyAlignment="1">
      <alignment horizontal="center" vertical="center"/>
    </xf>
    <xf numFmtId="176" fontId="33" fillId="0" borderId="35" xfId="9" applyNumberFormat="1" applyFont="1" applyFill="1" applyBorder="1" applyAlignment="1">
      <alignment horizontal="right" vertical="center"/>
    </xf>
    <xf numFmtId="0" fontId="22" fillId="3" borderId="25" xfId="0" applyFont="1" applyFill="1" applyBorder="1" applyAlignment="1">
      <alignment horizontal="left"/>
    </xf>
    <xf numFmtId="41" fontId="10" fillId="3" borderId="0" xfId="0" applyNumberFormat="1" applyFont="1" applyFill="1" applyBorder="1">
      <alignment vertical="center"/>
    </xf>
    <xf numFmtId="0" fontId="10" fillId="3" borderId="0" xfId="0" applyFont="1" applyFill="1" applyBorder="1">
      <alignment vertical="center"/>
    </xf>
    <xf numFmtId="0" fontId="10" fillId="3" borderId="26" xfId="0" applyFont="1" applyFill="1" applyBorder="1">
      <alignment vertical="center"/>
    </xf>
    <xf numFmtId="0" fontId="29" fillId="0" borderId="27" xfId="0" applyFont="1" applyBorder="1">
      <alignment vertical="center"/>
    </xf>
    <xf numFmtId="0" fontId="29" fillId="0" borderId="28" xfId="0" applyFont="1" applyBorder="1">
      <alignment vertical="center"/>
    </xf>
    <xf numFmtId="41" fontId="33" fillId="0" borderId="0" xfId="0" applyNumberFormat="1" applyFont="1" applyBorder="1">
      <alignment vertical="center"/>
    </xf>
    <xf numFmtId="41" fontId="33" fillId="0" borderId="7" xfId="0" applyNumberFormat="1" applyFont="1" applyBorder="1" applyAlignment="1">
      <alignment vertical="center"/>
    </xf>
    <xf numFmtId="41" fontId="33" fillId="0" borderId="7" xfId="0" applyNumberFormat="1" applyFont="1" applyBorder="1">
      <alignment vertical="center"/>
    </xf>
    <xf numFmtId="41" fontId="13" fillId="0" borderId="61" xfId="0" applyNumberFormat="1" applyFont="1" applyBorder="1">
      <alignment vertical="center"/>
    </xf>
    <xf numFmtId="41" fontId="13" fillId="0" borderId="55" xfId="0" applyNumberFormat="1" applyFont="1" applyBorder="1">
      <alignment vertical="center"/>
    </xf>
    <xf numFmtId="41" fontId="13" fillId="0" borderId="63" xfId="0" applyNumberFormat="1" applyFont="1" applyBorder="1">
      <alignment vertical="center"/>
    </xf>
    <xf numFmtId="41" fontId="13" fillId="0" borderId="56" xfId="0" applyNumberFormat="1" applyFont="1" applyBorder="1">
      <alignment vertical="center"/>
    </xf>
    <xf numFmtId="41" fontId="13" fillId="0" borderId="63" xfId="0" applyNumberFormat="1" applyFont="1" applyBorder="1" applyAlignment="1">
      <alignment vertical="center"/>
    </xf>
    <xf numFmtId="41" fontId="33" fillId="0" borderId="63" xfId="0" applyNumberFormat="1" applyFont="1" applyBorder="1" applyAlignment="1">
      <alignment vertical="center"/>
    </xf>
    <xf numFmtId="41" fontId="33" fillId="0" borderId="56" xfId="0" applyNumberFormat="1" applyFont="1" applyBorder="1">
      <alignment vertical="center"/>
    </xf>
    <xf numFmtId="41" fontId="33" fillId="0" borderId="57" xfId="0" applyNumberFormat="1" applyFont="1" applyBorder="1" applyAlignment="1">
      <alignment vertical="center"/>
    </xf>
    <xf numFmtId="41" fontId="33" fillId="0" borderId="67" xfId="0" applyNumberFormat="1" applyFont="1" applyBorder="1">
      <alignment vertical="center"/>
    </xf>
    <xf numFmtId="0" fontId="10" fillId="3" borderId="21" xfId="0" applyFont="1" applyFill="1" applyBorder="1" applyAlignment="1">
      <alignment vertical="center"/>
    </xf>
    <xf numFmtId="0" fontId="33" fillId="3" borderId="58" xfId="0" applyFont="1" applyFill="1" applyBorder="1" applyAlignment="1">
      <alignment horizontal="center" vertical="center"/>
    </xf>
    <xf numFmtId="41" fontId="13" fillId="0" borderId="69" xfId="0" applyNumberFormat="1" applyFont="1" applyBorder="1">
      <alignment vertical="center"/>
    </xf>
    <xf numFmtId="0" fontId="33" fillId="3" borderId="59" xfId="0" applyFont="1" applyFill="1" applyBorder="1" applyAlignment="1">
      <alignment horizontal="center" vertical="center"/>
    </xf>
    <xf numFmtId="41" fontId="13" fillId="0" borderId="70" xfId="0" applyNumberFormat="1" applyFont="1" applyBorder="1">
      <alignment vertical="center"/>
    </xf>
    <xf numFmtId="41" fontId="33" fillId="0" borderId="70" xfId="0" applyNumberFormat="1" applyFont="1" applyBorder="1">
      <alignment vertical="center"/>
    </xf>
    <xf numFmtId="0" fontId="33" fillId="3" borderId="60" xfId="0" applyFont="1" applyFill="1" applyBorder="1" applyAlignment="1">
      <alignment horizontal="center" vertical="center"/>
    </xf>
    <xf numFmtId="41" fontId="33" fillId="0" borderId="68" xfId="0" applyNumberFormat="1" applyFont="1" applyBorder="1">
      <alignment vertical="center"/>
    </xf>
    <xf numFmtId="0" fontId="33" fillId="3" borderId="23" xfId="0" applyFont="1" applyFill="1" applyBorder="1" applyAlignment="1">
      <alignment horizontal="center" vertical="center"/>
    </xf>
    <xf numFmtId="41" fontId="33" fillId="0" borderId="33" xfId="0" applyNumberFormat="1" applyFont="1" applyBorder="1">
      <alignment vertical="center"/>
    </xf>
    <xf numFmtId="0" fontId="13" fillId="0" borderId="0" xfId="0" applyFont="1">
      <alignment vertical="center"/>
    </xf>
    <xf numFmtId="0" fontId="7" fillId="2" borderId="21" xfId="0" applyFont="1" applyFill="1" applyBorder="1" applyAlignment="1">
      <alignment horizontal="left" vertical="center"/>
    </xf>
    <xf numFmtId="0" fontId="22" fillId="2" borderId="22" xfId="0" applyFont="1" applyFill="1" applyBorder="1" applyAlignment="1">
      <alignment horizontal="right" vertical="center"/>
    </xf>
    <xf numFmtId="0" fontId="31" fillId="0" borderId="31" xfId="0" applyFont="1" applyFill="1" applyBorder="1" applyAlignment="1">
      <alignment horizontal="center" vertical="center"/>
    </xf>
    <xf numFmtId="0" fontId="31" fillId="0" borderId="32" xfId="0" applyFont="1" applyFill="1" applyBorder="1" applyAlignment="1">
      <alignment horizontal="center" vertical="center"/>
    </xf>
    <xf numFmtId="0" fontId="31" fillId="4" borderId="7" xfId="0" applyFont="1" applyFill="1" applyBorder="1" applyAlignment="1">
      <alignment horizontal="center" vertical="center"/>
    </xf>
    <xf numFmtId="41" fontId="13" fillId="0" borderId="14" xfId="0" applyNumberFormat="1" applyFont="1" applyBorder="1" applyAlignment="1">
      <alignment vertical="center"/>
    </xf>
    <xf numFmtId="41" fontId="13" fillId="0" borderId="14" xfId="0" applyNumberFormat="1" applyFont="1" applyBorder="1">
      <alignment vertical="center"/>
    </xf>
    <xf numFmtId="41" fontId="13" fillId="0" borderId="14" xfId="0" applyNumberFormat="1" applyFont="1" applyBorder="1" applyAlignment="1">
      <alignment horizontal="right" vertical="center"/>
    </xf>
    <xf numFmtId="41" fontId="13" fillId="0" borderId="7" xfId="0" applyNumberFormat="1" applyFont="1" applyBorder="1">
      <alignment vertical="center"/>
    </xf>
    <xf numFmtId="41" fontId="13" fillId="0" borderId="67" xfId="0" applyNumberFormat="1" applyFont="1" applyBorder="1" applyAlignment="1">
      <alignment vertical="center"/>
    </xf>
    <xf numFmtId="0" fontId="22" fillId="2" borderId="20" xfId="0" applyFont="1" applyFill="1" applyBorder="1" applyAlignment="1">
      <alignment horizontal="left" vertical="center"/>
    </xf>
    <xf numFmtId="0" fontId="10" fillId="2" borderId="21" xfId="0" applyFont="1" applyFill="1" applyBorder="1" applyAlignment="1">
      <alignment vertical="center"/>
    </xf>
    <xf numFmtId="180" fontId="33" fillId="2" borderId="58" xfId="0" applyNumberFormat="1" applyFont="1" applyFill="1" applyBorder="1" applyAlignment="1">
      <alignment horizontal="center" vertical="center"/>
    </xf>
    <xf numFmtId="41" fontId="13" fillId="0" borderId="26" xfId="0" applyNumberFormat="1" applyFont="1" applyBorder="1">
      <alignment vertical="center"/>
    </xf>
    <xf numFmtId="180" fontId="33" fillId="2" borderId="59" xfId="0" applyNumberFormat="1" applyFont="1" applyFill="1" applyBorder="1" applyAlignment="1">
      <alignment horizontal="center" vertical="center"/>
    </xf>
    <xf numFmtId="180" fontId="33" fillId="2" borderId="60" xfId="0" applyNumberFormat="1" applyFont="1" applyFill="1" applyBorder="1" applyAlignment="1">
      <alignment horizontal="center" vertical="center"/>
    </xf>
    <xf numFmtId="41" fontId="13" fillId="0" borderId="35" xfId="0" applyNumberFormat="1" applyFont="1" applyBorder="1" applyAlignment="1">
      <alignment horizontal="right" vertical="center"/>
    </xf>
    <xf numFmtId="180" fontId="33" fillId="2" borderId="36" xfId="0" applyNumberFormat="1" applyFont="1" applyFill="1" applyBorder="1" applyAlignment="1">
      <alignment horizontal="center" vertical="center"/>
    </xf>
    <xf numFmtId="0" fontId="33" fillId="2" borderId="74" xfId="0" applyFont="1" applyFill="1" applyBorder="1" applyAlignment="1">
      <alignment horizontal="right" vertical="center"/>
    </xf>
    <xf numFmtId="41" fontId="13" fillId="0" borderId="26" xfId="0" applyNumberFormat="1" applyFont="1" applyBorder="1" applyAlignment="1">
      <alignment horizontal="right" vertical="center"/>
    </xf>
    <xf numFmtId="43" fontId="13" fillId="0" borderId="0" xfId="0" applyNumberFormat="1" applyFont="1" applyBorder="1">
      <alignment vertical="center"/>
    </xf>
    <xf numFmtId="43" fontId="13" fillId="0" borderId="14" xfId="0" applyNumberFormat="1" applyFont="1" applyBorder="1">
      <alignment vertical="center"/>
    </xf>
    <xf numFmtId="43" fontId="13" fillId="0" borderId="14" xfId="0" applyNumberFormat="1" applyFont="1" applyBorder="1" applyAlignment="1">
      <alignment horizontal="right" vertical="center"/>
    </xf>
    <xf numFmtId="41" fontId="13" fillId="0" borderId="15" xfId="0" applyNumberFormat="1" applyFont="1" applyBorder="1">
      <alignment vertical="center"/>
    </xf>
    <xf numFmtId="43" fontId="13" fillId="0" borderId="7" xfId="0" applyNumberFormat="1" applyFont="1" applyBorder="1">
      <alignment vertical="center"/>
    </xf>
    <xf numFmtId="43" fontId="13" fillId="0" borderId="7" xfId="0" applyNumberFormat="1" applyFont="1" applyBorder="1" applyAlignment="1">
      <alignment horizontal="right" vertical="center"/>
    </xf>
    <xf numFmtId="0" fontId="33" fillId="4" borderId="10" xfId="0" applyFont="1" applyFill="1" applyBorder="1" applyAlignment="1">
      <alignment horizontal="center" vertical="center" wrapText="1"/>
    </xf>
    <xf numFmtId="182" fontId="33" fillId="4" borderId="10" xfId="0" applyNumberFormat="1" applyFont="1" applyFill="1" applyBorder="1" applyAlignment="1">
      <alignment horizontal="right" vertical="center"/>
    </xf>
    <xf numFmtId="182" fontId="33" fillId="4" borderId="2" xfId="0" applyNumberFormat="1" applyFont="1" applyFill="1" applyBorder="1" applyAlignment="1">
      <alignment horizontal="center" vertical="center" wrapText="1"/>
    </xf>
    <xf numFmtId="43" fontId="13" fillId="0" borderId="26" xfId="0" applyNumberFormat="1" applyFont="1" applyBorder="1">
      <alignment vertical="center"/>
    </xf>
    <xf numFmtId="43" fontId="13" fillId="0" borderId="35" xfId="0" applyNumberFormat="1" applyFont="1" applyBorder="1">
      <alignment vertical="center"/>
    </xf>
    <xf numFmtId="0" fontId="33" fillId="3" borderId="36" xfId="0" applyFont="1" applyFill="1" applyBorder="1" applyAlignment="1">
      <alignment horizontal="center" vertical="center"/>
    </xf>
    <xf numFmtId="43" fontId="13" fillId="0" borderId="33" xfId="0" applyNumberFormat="1" applyFont="1" applyBorder="1">
      <alignment vertical="center"/>
    </xf>
    <xf numFmtId="0" fontId="10" fillId="2" borderId="21" xfId="0" applyFont="1" applyFill="1" applyBorder="1" applyAlignment="1">
      <alignment horizontal="left" vertical="center"/>
    </xf>
    <xf numFmtId="0" fontId="22" fillId="2" borderId="25" xfId="0" applyFont="1" applyFill="1" applyBorder="1" applyAlignment="1">
      <alignment horizontal="left" vertical="center"/>
    </xf>
    <xf numFmtId="0" fontId="5" fillId="2" borderId="28" xfId="0" applyFont="1" applyFill="1" applyBorder="1" applyAlignment="1">
      <alignment vertical="center"/>
    </xf>
    <xf numFmtId="183" fontId="33" fillId="0" borderId="63" xfId="23" applyNumberFormat="1" applyFont="1" applyFill="1" applyBorder="1" applyAlignment="1">
      <alignment horizontal="right" vertical="center"/>
    </xf>
    <xf numFmtId="183" fontId="33" fillId="0" borderId="56" xfId="23" applyNumberFormat="1" applyFont="1" applyFill="1" applyBorder="1" applyAlignment="1">
      <alignment horizontal="right" vertical="center"/>
    </xf>
    <xf numFmtId="184" fontId="33" fillId="0" borderId="71" xfId="23" applyNumberFormat="1" applyFont="1" applyFill="1" applyBorder="1" applyAlignment="1">
      <alignment vertical="center"/>
    </xf>
    <xf numFmtId="177" fontId="33" fillId="0" borderId="72" xfId="23" applyNumberFormat="1" applyFont="1" applyFill="1" applyBorder="1" applyAlignment="1">
      <alignment horizontal="right" vertical="center"/>
    </xf>
    <xf numFmtId="183" fontId="13" fillId="0" borderId="63" xfId="24" applyNumberFormat="1" applyFont="1" applyFill="1" applyBorder="1" applyAlignment="1">
      <alignment horizontal="right" vertical="center"/>
    </xf>
    <xf numFmtId="183" fontId="13" fillId="0" borderId="56" xfId="24" applyNumberFormat="1" applyFont="1" applyFill="1" applyBorder="1" applyAlignment="1">
      <alignment horizontal="right" vertical="center"/>
    </xf>
    <xf numFmtId="177" fontId="13" fillId="0" borderId="56" xfId="24" applyNumberFormat="1" applyFont="1" applyFill="1" applyBorder="1" applyAlignment="1">
      <alignment horizontal="right" vertical="center"/>
    </xf>
    <xf numFmtId="184" fontId="13" fillId="0" borderId="56" xfId="24" applyNumberFormat="1" applyFont="1" applyFill="1" applyBorder="1" applyAlignment="1">
      <alignment vertical="center"/>
    </xf>
    <xf numFmtId="184" fontId="13" fillId="0" borderId="71" xfId="24" applyNumberFormat="1" applyFont="1" applyFill="1" applyBorder="1" applyAlignment="1">
      <alignment vertical="center"/>
    </xf>
    <xf numFmtId="177" fontId="13" fillId="0" borderId="72" xfId="24" applyNumberFormat="1" applyFont="1" applyFill="1" applyBorder="1" applyAlignment="1">
      <alignment horizontal="right" vertical="center"/>
    </xf>
    <xf numFmtId="185" fontId="13" fillId="0" borderId="72" xfId="24" applyNumberFormat="1" applyFont="1" applyFill="1" applyBorder="1" applyAlignment="1">
      <alignment horizontal="right" vertical="center"/>
    </xf>
    <xf numFmtId="49" fontId="33" fillId="3" borderId="72" xfId="0" applyNumberFormat="1" applyFont="1" applyFill="1" applyBorder="1" applyAlignment="1">
      <alignment horizontal="right" vertical="center"/>
    </xf>
    <xf numFmtId="185" fontId="33" fillId="3" borderId="72" xfId="0" applyNumberFormat="1" applyFont="1" applyFill="1" applyBorder="1" applyAlignment="1">
      <alignment horizontal="right" vertical="center"/>
    </xf>
    <xf numFmtId="49" fontId="33" fillId="3" borderId="19" xfId="0" applyNumberFormat="1" applyFont="1" applyFill="1" applyBorder="1" applyAlignment="1">
      <alignment horizontal="right" vertical="center"/>
    </xf>
    <xf numFmtId="185" fontId="33" fillId="3" borderId="19" xfId="0" applyNumberFormat="1" applyFont="1" applyFill="1" applyBorder="1" applyAlignment="1">
      <alignment horizontal="right" vertical="center"/>
    </xf>
    <xf numFmtId="0" fontId="33" fillId="4" borderId="2" xfId="21" applyFont="1" applyFill="1" applyBorder="1" applyAlignment="1">
      <alignment horizontal="center" vertical="center" wrapText="1"/>
    </xf>
    <xf numFmtId="0" fontId="33" fillId="4" borderId="24" xfId="21" applyFont="1" applyFill="1" applyBorder="1" applyAlignment="1">
      <alignment horizontal="center" vertical="center" wrapText="1"/>
    </xf>
    <xf numFmtId="41" fontId="33" fillId="2" borderId="59" xfId="0" applyNumberFormat="1" applyFont="1" applyFill="1" applyBorder="1" applyAlignment="1">
      <alignment horizontal="center" vertical="center"/>
    </xf>
    <xf numFmtId="177" fontId="33" fillId="0" borderId="85" xfId="23" applyNumberFormat="1" applyFont="1" applyFill="1" applyBorder="1" applyAlignment="1">
      <alignment horizontal="right" vertical="center"/>
    </xf>
    <xf numFmtId="177" fontId="13" fillId="0" borderId="85" xfId="24" applyNumberFormat="1" applyFont="1" applyFill="1" applyBorder="1" applyAlignment="1">
      <alignment horizontal="right" vertical="center"/>
    </xf>
    <xf numFmtId="0" fontId="5" fillId="2" borderId="0"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8" xfId="0" applyFont="1" applyFill="1" applyBorder="1" applyAlignment="1">
      <alignment horizontal="center" vertical="center"/>
    </xf>
    <xf numFmtId="0" fontId="13" fillId="0" borderId="63" xfId="0" applyFont="1" applyBorder="1">
      <alignment vertical="center"/>
    </xf>
    <xf numFmtId="0" fontId="13" fillId="0" borderId="56" xfId="0" applyFont="1" applyBorder="1">
      <alignment vertical="center"/>
    </xf>
    <xf numFmtId="0" fontId="13" fillId="0" borderId="62" xfId="0" applyFont="1" applyBorder="1">
      <alignment vertical="center"/>
    </xf>
    <xf numFmtId="41" fontId="33" fillId="0" borderId="63" xfId="28" applyNumberFormat="1" applyFont="1" applyFill="1" applyBorder="1" applyAlignment="1">
      <alignment horizontal="right" vertical="center"/>
    </xf>
    <xf numFmtId="0" fontId="33" fillId="4" borderId="4" xfId="34" applyNumberFormat="1" applyFont="1" applyFill="1" applyBorder="1" applyAlignment="1" applyProtection="1">
      <alignment horizontal="center" vertical="center"/>
      <protection locked="0"/>
    </xf>
    <xf numFmtId="0" fontId="33" fillId="4" borderId="5" xfId="34" applyNumberFormat="1" applyFont="1" applyFill="1" applyBorder="1" applyAlignment="1" applyProtection="1">
      <alignment horizontal="center" vertical="center"/>
      <protection locked="0"/>
    </xf>
    <xf numFmtId="0" fontId="33" fillId="4" borderId="4" xfId="34" applyNumberFormat="1" applyFont="1" applyFill="1" applyBorder="1" applyAlignment="1" applyProtection="1">
      <alignment vertical="center" wrapText="1"/>
      <protection locked="0"/>
    </xf>
    <xf numFmtId="0" fontId="33" fillId="4" borderId="39" xfId="34" applyNumberFormat="1" applyFont="1" applyFill="1" applyBorder="1" applyAlignment="1" applyProtection="1">
      <alignment horizontal="center" vertical="center" wrapText="1"/>
      <protection locked="0"/>
    </xf>
    <xf numFmtId="0" fontId="33" fillId="4" borderId="39" xfId="34" applyNumberFormat="1" applyFont="1" applyFill="1" applyBorder="1" applyAlignment="1" applyProtection="1">
      <alignment horizontal="center" vertical="center"/>
      <protection locked="0"/>
    </xf>
    <xf numFmtId="0" fontId="33" fillId="4" borderId="41" xfId="34" applyNumberFormat="1" applyFont="1" applyFill="1" applyBorder="1" applyAlignment="1" applyProtection="1">
      <alignment horizontal="center" vertical="center"/>
      <protection locked="0"/>
    </xf>
    <xf numFmtId="0" fontId="33" fillId="4" borderId="41" xfId="34" applyNumberFormat="1" applyFont="1" applyFill="1" applyBorder="1" applyAlignment="1" applyProtection="1">
      <alignment horizontal="center" vertical="center" wrapText="1"/>
      <protection locked="0"/>
    </xf>
    <xf numFmtId="0" fontId="33" fillId="4" borderId="40" xfId="34" applyNumberFormat="1" applyFont="1" applyFill="1" applyBorder="1" applyAlignment="1" applyProtection="1">
      <alignment horizontal="center" vertical="center"/>
      <protection locked="0"/>
    </xf>
    <xf numFmtId="0" fontId="0" fillId="0" borderId="21" xfId="34" applyNumberFormat="1" applyFont="1" applyFill="1" applyBorder="1" applyAlignment="1" applyProtection="1">
      <alignment vertical="center"/>
      <protection locked="0"/>
    </xf>
    <xf numFmtId="186" fontId="0" fillId="0" borderId="21" xfId="34" applyNumberFormat="1" applyFont="1" applyFill="1" applyBorder="1" applyAlignment="1" applyProtection="1">
      <alignment vertical="center"/>
      <protection locked="0"/>
    </xf>
    <xf numFmtId="0" fontId="22" fillId="0" borderId="21" xfId="0" applyFont="1" applyFill="1" applyBorder="1" applyAlignment="1">
      <alignment horizontal="right" vertical="center"/>
    </xf>
    <xf numFmtId="0" fontId="0" fillId="0" borderId="21" xfId="0" applyBorder="1">
      <alignment vertical="center"/>
    </xf>
    <xf numFmtId="0" fontId="13" fillId="0" borderId="70" xfId="0" applyFont="1" applyBorder="1">
      <alignment vertical="center"/>
    </xf>
    <xf numFmtId="180" fontId="33" fillId="0" borderId="36" xfId="0" applyNumberFormat="1" applyFont="1" applyFill="1" applyBorder="1" applyAlignment="1">
      <alignment horizontal="center" vertical="center"/>
    </xf>
    <xf numFmtId="0" fontId="23" fillId="0" borderId="27" xfId="0" applyFont="1" applyBorder="1">
      <alignment vertical="center"/>
    </xf>
    <xf numFmtId="0" fontId="0" fillId="0" borderId="28" xfId="0" applyBorder="1">
      <alignment vertical="center"/>
    </xf>
    <xf numFmtId="41" fontId="31" fillId="0" borderId="7" xfId="32" applyNumberFormat="1" applyFont="1" applyFill="1" applyBorder="1" applyAlignment="1">
      <alignment vertical="center"/>
    </xf>
    <xf numFmtId="41" fontId="31" fillId="0" borderId="7" xfId="33" applyNumberFormat="1" applyFont="1" applyFill="1" applyBorder="1" applyAlignment="1">
      <alignment vertical="center"/>
    </xf>
    <xf numFmtId="41" fontId="31" fillId="0" borderId="7" xfId="28" applyNumberFormat="1" applyFont="1" applyFill="1" applyBorder="1" applyAlignment="1">
      <alignment horizontal="right" vertical="center"/>
    </xf>
    <xf numFmtId="0" fontId="32" fillId="4" borderId="2" xfId="0" applyFont="1" applyFill="1" applyBorder="1" applyAlignment="1">
      <alignment horizontal="center" vertical="center" wrapText="1"/>
    </xf>
    <xf numFmtId="0" fontId="32" fillId="4" borderId="24" xfId="0" applyFont="1" applyFill="1" applyBorder="1" applyAlignment="1">
      <alignment horizontal="center" vertical="center" wrapText="1"/>
    </xf>
    <xf numFmtId="180" fontId="32" fillId="3" borderId="59" xfId="0" applyNumberFormat="1" applyFont="1" applyFill="1" applyBorder="1" applyAlignment="1">
      <alignment horizontal="center" vertical="center"/>
    </xf>
    <xf numFmtId="180" fontId="32" fillId="0" borderId="23" xfId="0" applyNumberFormat="1" applyFont="1" applyFill="1" applyBorder="1" applyAlignment="1">
      <alignment horizontal="center" vertical="center"/>
    </xf>
    <xf numFmtId="41" fontId="31" fillId="0" borderId="33" xfId="28" applyNumberFormat="1" applyFont="1" applyFill="1" applyBorder="1" applyAlignment="1">
      <alignment horizontal="right" vertical="center"/>
    </xf>
    <xf numFmtId="0" fontId="22" fillId="0" borderId="76" xfId="0" applyFont="1" applyFill="1" applyBorder="1" applyAlignment="1">
      <alignment vertical="center"/>
    </xf>
    <xf numFmtId="0" fontId="0" fillId="0" borderId="47" xfId="0" applyFont="1" applyFill="1" applyBorder="1">
      <alignment vertical="center"/>
    </xf>
    <xf numFmtId="180" fontId="13" fillId="3" borderId="59" xfId="0" applyNumberFormat="1" applyFont="1" applyFill="1" applyBorder="1" applyAlignment="1">
      <alignment horizontal="center" vertical="center"/>
    </xf>
    <xf numFmtId="180" fontId="13" fillId="0" borderId="23" xfId="0" applyNumberFormat="1" applyFont="1" applyFill="1" applyBorder="1" applyAlignment="1">
      <alignment horizontal="center" vertical="center"/>
    </xf>
    <xf numFmtId="0" fontId="22" fillId="0" borderId="28" xfId="0" applyFont="1" applyFill="1" applyBorder="1" applyAlignment="1">
      <alignment vertical="center"/>
    </xf>
    <xf numFmtId="0" fontId="22" fillId="0" borderId="20" xfId="0" applyFont="1" applyFill="1" applyBorder="1" applyAlignment="1">
      <alignment horizontal="left" vertical="top"/>
    </xf>
    <xf numFmtId="0" fontId="22" fillId="0" borderId="21" xfId="0" applyFont="1" applyFill="1" applyBorder="1" applyAlignment="1">
      <alignment vertical="center"/>
    </xf>
    <xf numFmtId="0" fontId="22" fillId="0" borderId="21" xfId="0" applyFont="1" applyFill="1" applyBorder="1" applyAlignment="1">
      <alignment horizontal="left" vertical="center"/>
    </xf>
    <xf numFmtId="0" fontId="13" fillId="0" borderId="31" xfId="0" applyFont="1" applyBorder="1" applyAlignment="1">
      <alignment horizontal="center" vertical="center"/>
    </xf>
    <xf numFmtId="0" fontId="13" fillId="0" borderId="23" xfId="0" applyFont="1" applyBorder="1" applyAlignment="1">
      <alignment horizontal="center" vertical="center"/>
    </xf>
    <xf numFmtId="0" fontId="33" fillId="0" borderId="31" xfId="0" applyFont="1" applyFill="1" applyBorder="1" applyAlignment="1">
      <alignment horizontal="center" vertical="center"/>
    </xf>
    <xf numFmtId="41" fontId="13" fillId="0" borderId="26" xfId="0" applyNumberFormat="1" applyFont="1" applyFill="1" applyBorder="1" applyAlignment="1">
      <alignment horizontal="right" vertical="center"/>
    </xf>
    <xf numFmtId="41" fontId="13" fillId="0" borderId="35" xfId="0" applyNumberFormat="1" applyFont="1" applyFill="1" applyBorder="1" applyAlignment="1">
      <alignment horizontal="right" vertical="center"/>
    </xf>
    <xf numFmtId="0" fontId="22" fillId="2" borderId="28" xfId="0" applyFont="1" applyFill="1" applyBorder="1" applyAlignment="1">
      <alignment vertical="center"/>
    </xf>
    <xf numFmtId="0" fontId="0" fillId="0" borderId="0" xfId="0" applyAlignment="1">
      <alignment horizontal="left" vertical="center"/>
    </xf>
    <xf numFmtId="41" fontId="5" fillId="2" borderId="28" xfId="0" applyNumberFormat="1" applyFont="1" applyFill="1" applyBorder="1" applyAlignment="1">
      <alignment horizontal="left" vertical="center"/>
    </xf>
    <xf numFmtId="0" fontId="14" fillId="3" borderId="0" xfId="0" applyFont="1" applyFill="1" applyBorder="1" applyAlignment="1">
      <alignment vertical="center"/>
    </xf>
    <xf numFmtId="0" fontId="14" fillId="3" borderId="26" xfId="0" applyFont="1" applyFill="1" applyBorder="1" applyAlignment="1">
      <alignment vertical="center"/>
    </xf>
    <xf numFmtId="0" fontId="22" fillId="3" borderId="27" xfId="0" applyFont="1" applyFill="1" applyBorder="1" applyAlignment="1">
      <alignment vertical="center"/>
    </xf>
    <xf numFmtId="0" fontId="22" fillId="3" borderId="28" xfId="0" applyFont="1" applyFill="1" applyBorder="1" applyAlignment="1">
      <alignment vertical="center"/>
    </xf>
    <xf numFmtId="0" fontId="14" fillId="3" borderId="28" xfId="0" applyFont="1" applyFill="1" applyBorder="1" applyAlignment="1">
      <alignment vertical="center"/>
    </xf>
    <xf numFmtId="0" fontId="25" fillId="3" borderId="0" xfId="0" applyFont="1" applyFill="1" applyBorder="1" applyAlignment="1">
      <alignment vertical="center"/>
    </xf>
    <xf numFmtId="0" fontId="25" fillId="3" borderId="26" xfId="0" applyFont="1" applyFill="1" applyBorder="1" applyAlignment="1">
      <alignment vertical="center"/>
    </xf>
    <xf numFmtId="0" fontId="22" fillId="3" borderId="27" xfId="0" applyFont="1" applyFill="1" applyBorder="1" applyAlignment="1">
      <alignment horizontal="left" vertical="center"/>
    </xf>
    <xf numFmtId="0" fontId="26" fillId="3" borderId="28" xfId="0" applyFont="1" applyFill="1" applyBorder="1" applyAlignment="1">
      <alignment vertical="center"/>
    </xf>
    <xf numFmtId="0" fontId="0" fillId="3" borderId="28" xfId="0" applyFill="1" applyBorder="1" applyAlignment="1">
      <alignment vertical="center"/>
    </xf>
    <xf numFmtId="41" fontId="13" fillId="0" borderId="7" xfId="1" applyFont="1" applyBorder="1" applyAlignment="1">
      <alignment vertical="center"/>
    </xf>
    <xf numFmtId="41" fontId="13" fillId="0" borderId="7" xfId="1" applyFont="1" applyBorder="1">
      <alignment vertical="center"/>
    </xf>
    <xf numFmtId="41" fontId="13" fillId="0" borderId="7" xfId="1" applyFont="1" applyBorder="1" applyAlignment="1">
      <alignment horizontal="right" vertical="center"/>
    </xf>
    <xf numFmtId="41" fontId="13" fillId="0" borderId="33" xfId="1" applyFont="1" applyBorder="1" applyAlignment="1">
      <alignment horizontal="right" vertical="center"/>
    </xf>
    <xf numFmtId="41" fontId="13" fillId="0" borderId="16" xfId="1" applyFont="1" applyBorder="1">
      <alignment vertical="center"/>
    </xf>
    <xf numFmtId="41" fontId="13" fillId="0" borderId="17" xfId="1" applyFont="1" applyBorder="1">
      <alignment vertical="center"/>
    </xf>
    <xf numFmtId="41" fontId="13" fillId="0" borderId="15" xfId="1" applyFont="1" applyBorder="1" applyAlignment="1">
      <alignment vertical="center"/>
    </xf>
    <xf numFmtId="181" fontId="21" fillId="2" borderId="0" xfId="0" applyNumberFormat="1" applyFont="1" applyFill="1" applyBorder="1" applyAlignment="1">
      <alignment horizontal="center" vertical="center"/>
    </xf>
    <xf numFmtId="0" fontId="21" fillId="2" borderId="28" xfId="0" applyFont="1" applyFill="1" applyBorder="1" applyAlignment="1">
      <alignment horizontal="center" vertical="center"/>
    </xf>
    <xf numFmtId="41" fontId="33" fillId="0" borderId="2" xfId="1" applyFont="1" applyBorder="1" applyAlignment="1">
      <alignment horizontal="right" vertical="center"/>
    </xf>
    <xf numFmtId="176" fontId="33" fillId="0" borderId="7" xfId="9" applyNumberFormat="1" applyFont="1" applyFill="1" applyBorder="1" applyAlignment="1">
      <alignment horizontal="center" vertical="center"/>
    </xf>
    <xf numFmtId="176" fontId="33" fillId="0" borderId="7" xfId="9" applyNumberFormat="1" applyFont="1" applyFill="1" applyBorder="1" applyAlignment="1">
      <alignment horizontal="right" vertical="center"/>
    </xf>
    <xf numFmtId="176" fontId="33" fillId="0" borderId="33" xfId="9" applyNumberFormat="1" applyFont="1" applyFill="1" applyBorder="1" applyAlignment="1">
      <alignment horizontal="right" vertical="center"/>
    </xf>
    <xf numFmtId="41" fontId="13" fillId="0" borderId="79" xfId="1" applyFont="1" applyBorder="1">
      <alignment vertical="center"/>
    </xf>
    <xf numFmtId="41" fontId="13" fillId="0" borderId="63" xfId="1" applyFont="1" applyBorder="1">
      <alignment vertical="center"/>
    </xf>
    <xf numFmtId="41" fontId="13" fillId="0" borderId="1" xfId="1" applyFont="1" applyBorder="1">
      <alignment vertical="center"/>
    </xf>
    <xf numFmtId="41" fontId="13" fillId="0" borderId="33" xfId="1" applyFont="1" applyBorder="1">
      <alignment vertical="center"/>
    </xf>
    <xf numFmtId="41" fontId="13" fillId="0" borderId="56" xfId="1" applyFont="1" applyBorder="1" applyAlignment="1">
      <alignment vertical="center"/>
    </xf>
    <xf numFmtId="41" fontId="13" fillId="0" borderId="70" xfId="1" applyFont="1" applyBorder="1" applyAlignment="1">
      <alignment vertical="center"/>
    </xf>
    <xf numFmtId="41" fontId="13" fillId="0" borderId="33" xfId="1" applyFont="1" applyBorder="1" applyAlignment="1">
      <alignment vertical="center"/>
    </xf>
    <xf numFmtId="41" fontId="33" fillId="2" borderId="59" xfId="1" applyFont="1" applyFill="1" applyBorder="1" applyAlignment="1">
      <alignment horizontal="center" vertical="center"/>
    </xf>
    <xf numFmtId="41" fontId="33" fillId="2" borderId="87" xfId="1" applyFont="1" applyFill="1" applyBorder="1" applyAlignment="1">
      <alignment vertical="center"/>
    </xf>
    <xf numFmtId="41" fontId="33" fillId="2" borderId="72" xfId="1" applyFont="1" applyFill="1" applyBorder="1" applyAlignment="1">
      <alignment vertical="center"/>
    </xf>
    <xf numFmtId="41" fontId="33" fillId="2" borderId="81" xfId="1" applyFont="1" applyFill="1" applyBorder="1" applyAlignment="1">
      <alignment vertical="center"/>
    </xf>
    <xf numFmtId="41" fontId="13" fillId="0" borderId="59" xfId="1" applyFont="1" applyBorder="1" applyAlignment="1">
      <alignment horizontal="center" vertical="center"/>
    </xf>
    <xf numFmtId="41" fontId="13" fillId="0" borderId="87" xfId="1" applyFont="1" applyBorder="1" applyAlignment="1">
      <alignment vertical="center"/>
    </xf>
    <xf numFmtId="41" fontId="13" fillId="0" borderId="72" xfId="1" applyFont="1" applyBorder="1" applyAlignment="1">
      <alignment vertical="center"/>
    </xf>
    <xf numFmtId="41" fontId="13" fillId="0" borderId="81" xfId="1" applyFont="1" applyBorder="1" applyAlignment="1">
      <alignment vertical="center"/>
    </xf>
    <xf numFmtId="41" fontId="41" fillId="0" borderId="87" xfId="1" applyFont="1" applyBorder="1" applyAlignment="1">
      <alignment vertical="center" wrapText="1"/>
    </xf>
    <xf numFmtId="41" fontId="41" fillId="0" borderId="72" xfId="1" applyFont="1" applyBorder="1" applyAlignment="1">
      <alignment vertical="center" wrapText="1"/>
    </xf>
    <xf numFmtId="41" fontId="41" fillId="0" borderId="81" xfId="1" applyFont="1" applyBorder="1" applyAlignment="1">
      <alignment vertical="center" wrapText="1"/>
    </xf>
    <xf numFmtId="41" fontId="13" fillId="0" borderId="31" xfId="1" applyFont="1" applyBorder="1" applyAlignment="1">
      <alignment horizontal="center" vertical="center"/>
    </xf>
    <xf numFmtId="176" fontId="32" fillId="0" borderId="33" xfId="0" applyNumberFormat="1" applyFont="1" applyFill="1" applyBorder="1">
      <alignment vertical="center"/>
    </xf>
    <xf numFmtId="185" fontId="33" fillId="3" borderId="92" xfId="0" applyNumberFormat="1" applyFont="1" applyFill="1" applyBorder="1" applyAlignment="1">
      <alignment horizontal="right" vertical="center"/>
    </xf>
    <xf numFmtId="185" fontId="33" fillId="3" borderId="90" xfId="0" applyNumberFormat="1" applyFont="1" applyFill="1" applyBorder="1" applyAlignment="1">
      <alignment horizontal="right" vertical="center"/>
    </xf>
    <xf numFmtId="41" fontId="33" fillId="0" borderId="72" xfId="1" applyFont="1" applyFill="1" applyBorder="1" applyAlignment="1">
      <alignment horizontal="center" vertical="center"/>
    </xf>
    <xf numFmtId="41" fontId="13" fillId="0" borderId="72" xfId="1" applyFont="1" applyFill="1" applyBorder="1" applyAlignment="1">
      <alignment horizontal="center" vertical="center"/>
    </xf>
    <xf numFmtId="41" fontId="13" fillId="4" borderId="72" xfId="1" applyFont="1" applyFill="1" applyBorder="1" applyAlignment="1">
      <alignment horizontal="center" vertical="center"/>
    </xf>
    <xf numFmtId="41" fontId="33" fillId="0" borderId="56" xfId="1" applyFont="1" applyFill="1" applyBorder="1" applyAlignment="1">
      <alignment horizontal="center" vertical="center"/>
    </xf>
    <xf numFmtId="41" fontId="13" fillId="0" borderId="56" xfId="1" applyFont="1" applyFill="1" applyBorder="1" applyAlignment="1">
      <alignment horizontal="center" vertical="center"/>
    </xf>
    <xf numFmtId="0" fontId="33" fillId="4" borderId="3" xfId="0" applyFont="1" applyFill="1" applyBorder="1" applyAlignment="1">
      <alignment horizontal="center" vertical="center"/>
    </xf>
    <xf numFmtId="0" fontId="27" fillId="0" borderId="0" xfId="0" applyFont="1" applyAlignment="1">
      <alignment vertical="center"/>
    </xf>
    <xf numFmtId="0" fontId="33" fillId="4" borderId="30" xfId="0" applyFont="1" applyFill="1" applyBorder="1" applyAlignment="1">
      <alignment horizontal="center" vertical="center" wrapText="1"/>
    </xf>
    <xf numFmtId="0" fontId="33" fillId="4" borderId="8" xfId="0" applyFont="1" applyFill="1" applyBorder="1" applyAlignment="1">
      <alignment horizontal="center" vertical="center" wrapText="1"/>
    </xf>
    <xf numFmtId="0" fontId="33" fillId="4" borderId="49" xfId="0" applyFont="1" applyFill="1" applyBorder="1" applyAlignment="1">
      <alignment horizontal="center" vertical="center"/>
    </xf>
    <xf numFmtId="0" fontId="33" fillId="4" borderId="23"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24" xfId="0" applyFont="1" applyFill="1" applyBorder="1" applyAlignment="1">
      <alignment horizontal="center" vertical="center" wrapText="1"/>
    </xf>
    <xf numFmtId="189" fontId="0" fillId="0" borderId="0" xfId="0" applyNumberFormat="1">
      <alignment vertical="center"/>
    </xf>
    <xf numFmtId="190" fontId="33" fillId="0" borderId="24" xfId="1" applyNumberFormat="1" applyFont="1" applyBorder="1" applyAlignment="1">
      <alignment horizontal="right" vertical="center"/>
    </xf>
    <xf numFmtId="41" fontId="13" fillId="0" borderId="0" xfId="4" applyNumberFormat="1" applyFont="1" applyFill="1" applyBorder="1" applyAlignment="1">
      <alignment horizontal="center" vertical="center"/>
    </xf>
    <xf numFmtId="41" fontId="13" fillId="0" borderId="7" xfId="4" applyNumberFormat="1" applyFont="1" applyFill="1" applyBorder="1" applyAlignment="1">
      <alignment horizontal="center" vertical="center"/>
    </xf>
    <xf numFmtId="0" fontId="33" fillId="4" borderId="8" xfId="0" applyFont="1" applyFill="1" applyBorder="1" applyAlignment="1">
      <alignment horizontal="center" vertical="center" shrinkToFit="1"/>
    </xf>
    <xf numFmtId="0" fontId="33" fillId="4" borderId="8" xfId="0" quotePrefix="1" applyFont="1" applyFill="1" applyBorder="1" applyAlignment="1">
      <alignment horizontal="center" vertical="center" shrinkToFit="1"/>
    </xf>
    <xf numFmtId="0" fontId="33" fillId="4" borderId="3" xfId="0" quotePrefix="1" applyFont="1" applyFill="1" applyBorder="1" applyAlignment="1">
      <alignment horizontal="center" vertical="center" shrinkToFit="1"/>
    </xf>
    <xf numFmtId="0" fontId="33" fillId="0" borderId="93" xfId="0" applyFont="1" applyFill="1" applyBorder="1" applyAlignment="1">
      <alignment horizontal="center" vertical="center" wrapText="1"/>
    </xf>
    <xf numFmtId="41" fontId="13" fillId="0" borderId="94" xfId="0" applyNumberFormat="1" applyFont="1" applyBorder="1">
      <alignment vertical="center"/>
    </xf>
    <xf numFmtId="41" fontId="13" fillId="0" borderId="95" xfId="0" applyNumberFormat="1" applyFont="1" applyBorder="1">
      <alignment vertical="center"/>
    </xf>
    <xf numFmtId="41" fontId="13" fillId="0" borderId="96" xfId="0" applyNumberFormat="1" applyFont="1" applyBorder="1">
      <alignment vertical="center"/>
    </xf>
    <xf numFmtId="0" fontId="33" fillId="0" borderId="97" xfId="0" applyFont="1" applyBorder="1" applyAlignment="1">
      <alignment horizontal="center" vertical="center" wrapText="1"/>
    </xf>
    <xf numFmtId="41" fontId="33" fillId="0" borderId="98" xfId="1" applyFont="1" applyBorder="1" applyAlignment="1">
      <alignment horizontal="center" vertical="center" wrapText="1"/>
    </xf>
    <xf numFmtId="41" fontId="33" fillId="0" borderId="98" xfId="1" applyFont="1" applyFill="1" applyBorder="1" applyAlignment="1">
      <alignment horizontal="center" vertical="center" wrapText="1"/>
    </xf>
    <xf numFmtId="176" fontId="33" fillId="0" borderId="99" xfId="1" applyNumberFormat="1" applyFont="1" applyBorder="1" applyAlignment="1">
      <alignment horizontal="center" vertical="center" wrapText="1"/>
    </xf>
    <xf numFmtId="41" fontId="31" fillId="0" borderId="9" xfId="1" applyFont="1" applyFill="1" applyBorder="1" applyAlignment="1">
      <alignment horizontal="center" vertical="center"/>
    </xf>
    <xf numFmtId="43" fontId="13" fillId="0" borderId="66" xfId="0" applyNumberFormat="1" applyFont="1" applyBorder="1">
      <alignment vertical="center"/>
    </xf>
    <xf numFmtId="43" fontId="13" fillId="0" borderId="91" xfId="0" applyNumberFormat="1" applyFont="1" applyBorder="1">
      <alignment vertical="center"/>
    </xf>
    <xf numFmtId="41" fontId="33" fillId="3" borderId="66" xfId="0" applyNumberFormat="1" applyFont="1" applyFill="1" applyBorder="1" applyAlignment="1">
      <alignment horizontal="center" vertical="center"/>
    </xf>
    <xf numFmtId="0" fontId="43" fillId="6" borderId="0" xfId="38" applyFont="1" applyFill="1" applyAlignment="1">
      <alignment vertical="center"/>
    </xf>
    <xf numFmtId="0" fontId="44" fillId="6" borderId="0" xfId="38" applyFont="1" applyFill="1" applyAlignment="1">
      <alignment horizontal="center" vertical="center"/>
    </xf>
    <xf numFmtId="0" fontId="45" fillId="6" borderId="0" xfId="38" applyFont="1" applyFill="1" applyAlignment="1">
      <alignment vertical="center"/>
    </xf>
    <xf numFmtId="0" fontId="46" fillId="6" borderId="0" xfId="38" applyFont="1" applyFill="1" applyAlignment="1">
      <alignment horizontal="left" vertical="center"/>
    </xf>
    <xf numFmtId="0" fontId="47" fillId="6" borderId="0" xfId="38" applyFont="1" applyFill="1" applyAlignment="1">
      <alignment vertical="center"/>
    </xf>
    <xf numFmtId="0" fontId="48" fillId="0" borderId="0" xfId="0" applyFont="1">
      <alignment vertical="center"/>
    </xf>
    <xf numFmtId="0" fontId="45" fillId="6" borderId="0" xfId="38" applyFont="1" applyFill="1" applyAlignment="1">
      <alignment horizontal="left" vertical="center"/>
    </xf>
    <xf numFmtId="0" fontId="49" fillId="6" borderId="0" xfId="2" applyFont="1" applyFill="1" applyAlignment="1" applyProtection="1">
      <alignment horizontal="center" vertical="center"/>
    </xf>
    <xf numFmtId="185" fontId="33" fillId="4" borderId="72" xfId="0" applyNumberFormat="1" applyFont="1" applyFill="1" applyBorder="1" applyAlignment="1">
      <alignment horizontal="right" vertical="center"/>
    </xf>
    <xf numFmtId="185" fontId="33" fillId="4" borderId="19" xfId="0" applyNumberFormat="1" applyFont="1" applyFill="1" applyBorder="1" applyAlignment="1">
      <alignment horizontal="right" vertical="center"/>
    </xf>
    <xf numFmtId="0" fontId="33" fillId="4" borderId="2" xfId="0" applyFont="1" applyFill="1" applyBorder="1" applyAlignment="1">
      <alignment horizontal="center" vertical="center" wrapText="1"/>
    </xf>
    <xf numFmtId="0" fontId="33" fillId="4" borderId="24" xfId="0" applyFont="1" applyFill="1" applyBorder="1" applyAlignment="1">
      <alignment horizontal="center" vertical="center" wrapText="1"/>
    </xf>
    <xf numFmtId="181" fontId="13" fillId="5" borderId="71" xfId="0" applyNumberFormat="1" applyFont="1" applyFill="1" applyBorder="1" applyAlignment="1">
      <alignment horizontal="right" vertical="center" wrapText="1"/>
    </xf>
    <xf numFmtId="181" fontId="13" fillId="0" borderId="73" xfId="0" applyNumberFormat="1" applyFont="1" applyBorder="1" applyAlignment="1">
      <alignment horizontal="right" vertical="center"/>
    </xf>
    <xf numFmtId="181" fontId="13" fillId="0" borderId="56" xfId="0" applyNumberFormat="1" applyFont="1" applyBorder="1" applyAlignment="1">
      <alignment horizontal="right" vertical="center"/>
    </xf>
    <xf numFmtId="181" fontId="13" fillId="0" borderId="0" xfId="0" applyNumberFormat="1" applyFont="1" applyBorder="1" applyAlignment="1">
      <alignment horizontal="right" vertical="center"/>
    </xf>
    <xf numFmtId="181" fontId="13" fillId="5" borderId="89" xfId="0" applyNumberFormat="1" applyFont="1" applyFill="1" applyBorder="1" applyAlignment="1">
      <alignment horizontal="right" vertical="center" wrapText="1"/>
    </xf>
    <xf numFmtId="181" fontId="13" fillId="0" borderId="90" xfId="0" applyNumberFormat="1" applyFont="1" applyBorder="1" applyAlignment="1">
      <alignment horizontal="right" vertical="center"/>
    </xf>
    <xf numFmtId="181" fontId="13" fillId="0" borderId="67" xfId="0" applyNumberFormat="1" applyFont="1" applyBorder="1" applyAlignment="1">
      <alignment horizontal="right" vertical="center"/>
    </xf>
    <xf numFmtId="181" fontId="13" fillId="0" borderId="14" xfId="0" applyNumberFormat="1" applyFont="1" applyBorder="1" applyAlignment="1">
      <alignment horizontal="right" vertical="center"/>
    </xf>
    <xf numFmtId="0" fontId="31" fillId="2" borderId="32" xfId="0" applyFont="1" applyFill="1" applyBorder="1" applyAlignment="1">
      <alignment horizontal="center" vertical="center"/>
    </xf>
    <xf numFmtId="41" fontId="32" fillId="0" borderId="14" xfId="0" applyNumberFormat="1" applyFont="1" applyBorder="1">
      <alignment vertical="center"/>
    </xf>
    <xf numFmtId="176" fontId="32" fillId="0" borderId="35" xfId="0" applyNumberFormat="1" applyFont="1" applyFill="1" applyBorder="1">
      <alignment vertical="center"/>
    </xf>
    <xf numFmtId="0" fontId="31" fillId="2" borderId="100" xfId="0" applyFont="1" applyFill="1" applyBorder="1" applyAlignment="1">
      <alignment horizontal="center" vertical="center"/>
    </xf>
    <xf numFmtId="41" fontId="32" fillId="0" borderId="101" xfId="0" applyNumberFormat="1" applyFont="1" applyBorder="1">
      <alignment vertical="center"/>
    </xf>
    <xf numFmtId="41" fontId="32" fillId="0" borderId="102" xfId="0" applyNumberFormat="1" applyFont="1" applyBorder="1">
      <alignment vertical="center"/>
    </xf>
    <xf numFmtId="176" fontId="32" fillId="0" borderId="103" xfId="0" applyNumberFormat="1" applyFont="1" applyFill="1" applyBorder="1">
      <alignment vertical="center"/>
    </xf>
    <xf numFmtId="0" fontId="0" fillId="0" borderId="104" xfId="0" applyBorder="1">
      <alignment vertical="center"/>
    </xf>
    <xf numFmtId="41" fontId="41" fillId="0" borderId="105" xfId="1" applyFont="1" applyBorder="1" applyAlignment="1">
      <alignment vertical="center" wrapText="1"/>
    </xf>
    <xf numFmtId="41" fontId="41" fillId="0" borderId="106" xfId="1" applyFont="1" applyBorder="1" applyAlignment="1">
      <alignment vertical="center" wrapText="1"/>
    </xf>
    <xf numFmtId="41" fontId="41" fillId="0" borderId="85" xfId="1" applyFont="1" applyBorder="1" applyAlignment="1">
      <alignment vertical="center" wrapText="1"/>
    </xf>
    <xf numFmtId="41" fontId="25" fillId="0" borderId="108" xfId="7" applyNumberFormat="1" applyFont="1" applyFill="1" applyBorder="1" applyAlignment="1">
      <alignment horizontal="center" vertical="center"/>
    </xf>
    <xf numFmtId="41" fontId="25" fillId="0" borderId="104" xfId="7" applyNumberFormat="1" applyFont="1" applyFill="1" applyBorder="1" applyAlignment="1">
      <alignment horizontal="center" vertical="center"/>
    </xf>
    <xf numFmtId="41" fontId="25" fillId="0" borderId="104" xfId="7" applyNumberFormat="1" applyFont="1" applyFill="1" applyBorder="1" applyAlignment="1">
      <alignment horizontal="right" vertical="center"/>
    </xf>
    <xf numFmtId="41" fontId="25" fillId="0" borderId="109" xfId="7" applyNumberFormat="1" applyFont="1" applyFill="1" applyBorder="1" applyAlignment="1">
      <alignment horizontal="right" vertical="center"/>
    </xf>
    <xf numFmtId="185" fontId="33" fillId="2" borderId="23" xfId="0" applyNumberFormat="1" applyFont="1" applyFill="1" applyBorder="1" applyAlignment="1">
      <alignment horizontal="center" vertical="center"/>
    </xf>
    <xf numFmtId="185" fontId="13" fillId="0" borderId="77" xfId="1" applyNumberFormat="1" applyFont="1" applyFill="1" applyBorder="1" applyAlignment="1">
      <alignment vertical="center"/>
    </xf>
    <xf numFmtId="185" fontId="0" fillId="0" borderId="0" xfId="0" applyNumberFormat="1">
      <alignment vertical="center"/>
    </xf>
    <xf numFmtId="185" fontId="13" fillId="0" borderId="78" xfId="0" applyNumberFormat="1" applyFont="1" applyBorder="1" applyAlignment="1">
      <alignment vertical="center" shrinkToFit="1"/>
    </xf>
    <xf numFmtId="185" fontId="33" fillId="2" borderId="80" xfId="0" applyNumberFormat="1" applyFont="1" applyFill="1" applyBorder="1" applyAlignment="1">
      <alignment horizontal="center" vertical="center"/>
    </xf>
    <xf numFmtId="185" fontId="33" fillId="3" borderId="81" xfId="0" applyNumberFormat="1" applyFont="1" applyFill="1" applyBorder="1" applyAlignment="1">
      <alignment horizontal="right" vertical="center"/>
    </xf>
    <xf numFmtId="185" fontId="33" fillId="2" borderId="82" xfId="0" applyNumberFormat="1" applyFont="1" applyFill="1" applyBorder="1" applyAlignment="1">
      <alignment horizontal="center" vertical="center"/>
    </xf>
    <xf numFmtId="185" fontId="13" fillId="0" borderId="19" xfId="24" applyNumberFormat="1" applyFont="1" applyFill="1" applyBorder="1" applyAlignment="1">
      <alignment horizontal="right" vertical="center"/>
    </xf>
    <xf numFmtId="185" fontId="33" fillId="3" borderId="83" xfId="0" applyNumberFormat="1" applyFont="1" applyFill="1" applyBorder="1" applyAlignment="1">
      <alignment horizontal="right" vertical="center"/>
    </xf>
    <xf numFmtId="188" fontId="33" fillId="3" borderId="72" xfId="0" applyNumberFormat="1" applyFont="1" applyFill="1" applyBorder="1" applyAlignment="1">
      <alignment horizontal="right" vertical="center"/>
    </xf>
    <xf numFmtId="185" fontId="33" fillId="0" borderId="72" xfId="0" applyNumberFormat="1" applyFont="1" applyFill="1" applyBorder="1" applyAlignment="1">
      <alignment horizontal="right" vertical="center"/>
    </xf>
    <xf numFmtId="185" fontId="33" fillId="0" borderId="19" xfId="0" applyNumberFormat="1" applyFont="1" applyFill="1" applyBorder="1" applyAlignment="1">
      <alignment horizontal="right" vertical="center"/>
    </xf>
    <xf numFmtId="188" fontId="33" fillId="3" borderId="19" xfId="0" applyNumberFormat="1" applyFont="1" applyFill="1" applyBorder="1" applyAlignment="1">
      <alignment horizontal="right" vertical="center"/>
    </xf>
    <xf numFmtId="41" fontId="13" fillId="4" borderId="71" xfId="1" applyFont="1" applyFill="1" applyBorder="1" applyAlignment="1">
      <alignment horizontal="center" vertical="center"/>
    </xf>
    <xf numFmtId="183" fontId="13" fillId="0" borderId="112" xfId="24" applyNumberFormat="1" applyFont="1" applyFill="1" applyBorder="1" applyAlignment="1">
      <alignment horizontal="right" vertical="center"/>
    </xf>
    <xf numFmtId="184" fontId="13" fillId="4" borderId="112" xfId="24" applyNumberFormat="1" applyFont="1" applyFill="1" applyBorder="1" applyAlignment="1">
      <alignment vertical="center"/>
    </xf>
    <xf numFmtId="41" fontId="13" fillId="4" borderId="112" xfId="1" applyFont="1" applyFill="1" applyBorder="1" applyAlignment="1">
      <alignment horizontal="center" vertical="center"/>
    </xf>
    <xf numFmtId="43" fontId="13" fillId="0" borderId="113" xfId="0" applyNumberFormat="1" applyFont="1" applyBorder="1">
      <alignment vertical="center"/>
    </xf>
    <xf numFmtId="43" fontId="13" fillId="0" borderId="104" xfId="0" applyNumberFormat="1" applyFont="1" applyBorder="1">
      <alignment vertical="center"/>
    </xf>
    <xf numFmtId="43" fontId="13" fillId="0" borderId="104" xfId="0" applyNumberFormat="1" applyFont="1" applyBorder="1" applyAlignment="1">
      <alignment horizontal="right" vertical="center"/>
    </xf>
    <xf numFmtId="43" fontId="13" fillId="0" borderId="109" xfId="0" applyNumberFormat="1" applyFont="1" applyBorder="1">
      <alignment vertical="center"/>
    </xf>
    <xf numFmtId="41" fontId="33" fillId="0" borderId="14" xfId="26" applyNumberFormat="1" applyFont="1" applyFill="1" applyBorder="1" applyAlignment="1">
      <alignment horizontal="right" vertical="center"/>
    </xf>
    <xf numFmtId="41" fontId="33" fillId="0" borderId="14" xfId="27" applyNumberFormat="1" applyFont="1" applyFill="1" applyBorder="1" applyAlignment="1">
      <alignment horizontal="right" vertical="center"/>
    </xf>
    <xf numFmtId="41" fontId="33" fillId="0" borderId="13" xfId="27" applyNumberFormat="1" applyFont="1" applyFill="1" applyBorder="1" applyAlignment="1">
      <alignment horizontal="right" vertical="center"/>
    </xf>
    <xf numFmtId="41" fontId="13" fillId="0" borderId="11" xfId="1" applyFont="1" applyBorder="1">
      <alignment vertical="center"/>
    </xf>
    <xf numFmtId="41" fontId="33" fillId="0" borderId="11" xfId="28" applyNumberFormat="1" applyFont="1" applyFill="1" applyBorder="1" applyAlignment="1">
      <alignment horizontal="right" vertical="center"/>
    </xf>
    <xf numFmtId="41" fontId="33" fillId="0" borderId="14" xfId="28" applyNumberFormat="1" applyFont="1" applyFill="1" applyBorder="1" applyAlignment="1">
      <alignment horizontal="right" vertical="center"/>
    </xf>
    <xf numFmtId="41" fontId="33" fillId="0" borderId="13" xfId="28" applyNumberFormat="1" applyFont="1" applyFill="1" applyBorder="1" applyAlignment="1">
      <alignment horizontal="right" vertical="center"/>
    </xf>
    <xf numFmtId="0" fontId="13" fillId="0" borderId="14" xfId="0" applyFont="1" applyBorder="1">
      <alignment vertical="center"/>
    </xf>
    <xf numFmtId="0" fontId="13" fillId="0" borderId="13" xfId="0" applyFont="1" applyBorder="1">
      <alignment vertical="center"/>
    </xf>
    <xf numFmtId="0" fontId="13" fillId="0" borderId="35" xfId="0" applyFont="1" applyBorder="1">
      <alignment vertical="center"/>
    </xf>
    <xf numFmtId="180" fontId="33" fillId="0" borderId="59" xfId="0" applyNumberFormat="1" applyFont="1" applyFill="1" applyBorder="1" applyAlignment="1">
      <alignment horizontal="center" vertical="center"/>
    </xf>
    <xf numFmtId="41" fontId="33" fillId="0" borderId="56" xfId="26" applyNumberFormat="1" applyFont="1" applyFill="1" applyBorder="1" applyAlignment="1">
      <alignment horizontal="right" vertical="center"/>
    </xf>
    <xf numFmtId="41" fontId="33" fillId="0" borderId="56" xfId="28" applyNumberFormat="1" applyFont="1" applyFill="1" applyBorder="1" applyAlignment="1">
      <alignment horizontal="right" vertical="center"/>
    </xf>
    <xf numFmtId="41" fontId="33" fillId="0" borderId="62" xfId="28" applyNumberFormat="1" applyFont="1" applyFill="1" applyBorder="1" applyAlignment="1">
      <alignment horizontal="right" vertical="center"/>
    </xf>
    <xf numFmtId="41" fontId="13" fillId="0" borderId="77" xfId="1" applyFont="1" applyBorder="1">
      <alignment vertical="center"/>
    </xf>
    <xf numFmtId="41" fontId="13" fillId="0" borderId="111" xfId="1" applyFont="1" applyBorder="1">
      <alignment vertical="center"/>
    </xf>
    <xf numFmtId="41" fontId="13" fillId="0" borderId="110" xfId="1" applyFont="1" applyBorder="1">
      <alignment vertical="center"/>
    </xf>
    <xf numFmtId="41" fontId="13" fillId="0" borderId="114" xfId="1" applyFont="1" applyBorder="1">
      <alignment vertical="center"/>
    </xf>
    <xf numFmtId="41" fontId="13" fillId="0" borderId="115" xfId="1" applyFont="1" applyBorder="1">
      <alignment vertical="center"/>
    </xf>
    <xf numFmtId="41" fontId="13" fillId="0" borderId="13" xfId="1" applyFont="1" applyBorder="1">
      <alignment vertical="center"/>
    </xf>
    <xf numFmtId="41" fontId="13" fillId="0" borderId="16" xfId="0" applyNumberFormat="1" applyFont="1" applyBorder="1">
      <alignment vertical="center"/>
    </xf>
    <xf numFmtId="41" fontId="13" fillId="0" borderId="17" xfId="0" applyNumberFormat="1" applyFont="1" applyBorder="1">
      <alignment vertical="center"/>
    </xf>
    <xf numFmtId="41" fontId="13" fillId="0" borderId="116" xfId="0" applyNumberFormat="1" applyFont="1" applyBorder="1">
      <alignment vertical="center"/>
    </xf>
    <xf numFmtId="41" fontId="33" fillId="0" borderId="87" xfId="26" applyNumberFormat="1" applyFont="1" applyFill="1" applyBorder="1" applyAlignment="1">
      <alignment horizontal="right" vertical="center"/>
    </xf>
    <xf numFmtId="41" fontId="33" fillId="0" borderId="72" xfId="26" applyNumberFormat="1" applyFont="1" applyFill="1" applyBorder="1" applyAlignment="1">
      <alignment horizontal="right" vertical="center"/>
    </xf>
    <xf numFmtId="41" fontId="33" fillId="0" borderId="72" xfId="27" applyNumberFormat="1" applyFont="1" applyFill="1" applyBorder="1" applyAlignment="1">
      <alignment horizontal="right" vertical="center"/>
    </xf>
    <xf numFmtId="41" fontId="33" fillId="0" borderId="117" xfId="27" applyNumberFormat="1" applyFont="1" applyFill="1" applyBorder="1" applyAlignment="1">
      <alignment horizontal="right" vertical="center"/>
    </xf>
    <xf numFmtId="0" fontId="13" fillId="0" borderId="16" xfId="0" applyFont="1" applyBorder="1">
      <alignment vertical="center"/>
    </xf>
    <xf numFmtId="0" fontId="13" fillId="0" borderId="87" xfId="0" applyFont="1" applyBorder="1">
      <alignment vertical="center"/>
    </xf>
    <xf numFmtId="41" fontId="13" fillId="0" borderId="119" xfId="0" applyNumberFormat="1" applyFont="1" applyBorder="1">
      <alignment vertical="center"/>
    </xf>
    <xf numFmtId="41" fontId="33" fillId="0" borderId="73" xfId="26" applyNumberFormat="1" applyFont="1" applyFill="1" applyBorder="1" applyAlignment="1">
      <alignment horizontal="right" vertical="center"/>
    </xf>
    <xf numFmtId="41" fontId="13" fillId="0" borderId="62" xfId="0" applyNumberFormat="1" applyFont="1" applyBorder="1">
      <alignment vertical="center"/>
    </xf>
    <xf numFmtId="41" fontId="13" fillId="0" borderId="118" xfId="0" applyNumberFormat="1" applyFont="1" applyBorder="1">
      <alignment vertical="center"/>
    </xf>
    <xf numFmtId="41" fontId="33" fillId="0" borderId="112" xfId="28" applyNumberFormat="1" applyFont="1" applyFill="1" applyBorder="1" applyAlignment="1">
      <alignment horizontal="right" vertical="center"/>
    </xf>
    <xf numFmtId="41" fontId="33" fillId="0" borderId="72" xfId="28" applyNumberFormat="1" applyFont="1" applyFill="1" applyBorder="1" applyAlignment="1">
      <alignment horizontal="right" vertical="center"/>
    </xf>
    <xf numFmtId="41" fontId="33" fillId="0" borderId="117" xfId="28" applyNumberFormat="1" applyFont="1" applyFill="1" applyBorder="1" applyAlignment="1">
      <alignment horizontal="right" vertical="center"/>
    </xf>
    <xf numFmtId="180" fontId="32" fillId="0" borderId="32" xfId="0" applyNumberFormat="1" applyFont="1" applyFill="1" applyBorder="1" applyAlignment="1">
      <alignment horizontal="center" vertical="center"/>
    </xf>
    <xf numFmtId="41" fontId="31" fillId="0" borderId="72" xfId="32" applyNumberFormat="1" applyFont="1" applyFill="1" applyBorder="1" applyAlignment="1">
      <alignment vertical="center"/>
    </xf>
    <xf numFmtId="41" fontId="31" fillId="0" borderId="72" xfId="33" applyNumberFormat="1" applyFont="1" applyFill="1" applyBorder="1" applyAlignment="1">
      <alignment vertical="center"/>
    </xf>
    <xf numFmtId="41" fontId="31" fillId="0" borderId="72" xfId="28" applyNumberFormat="1" applyFont="1" applyFill="1" applyBorder="1" applyAlignment="1">
      <alignment horizontal="right" vertical="center"/>
    </xf>
    <xf numFmtId="41" fontId="31" fillId="0" borderId="81" xfId="28" applyNumberFormat="1" applyFont="1" applyFill="1" applyBorder="1" applyAlignment="1">
      <alignment horizontal="right" vertical="center"/>
    </xf>
    <xf numFmtId="180" fontId="32" fillId="0" borderId="59" xfId="0" applyNumberFormat="1" applyFont="1" applyFill="1" applyBorder="1" applyAlignment="1">
      <alignment horizontal="center" vertical="center"/>
    </xf>
    <xf numFmtId="41" fontId="32" fillId="0" borderId="16" xfId="30" applyNumberFormat="1" applyFont="1" applyFill="1" applyBorder="1" applyAlignment="1">
      <alignment vertical="center"/>
    </xf>
    <xf numFmtId="41" fontId="32" fillId="0" borderId="17" xfId="30" applyNumberFormat="1" applyFont="1" applyFill="1" applyBorder="1" applyAlignment="1">
      <alignment vertical="center"/>
    </xf>
    <xf numFmtId="41" fontId="32" fillId="0" borderId="17" xfId="31" applyNumberFormat="1" applyFont="1" applyFill="1" applyBorder="1" applyAlignment="1">
      <alignment vertical="center"/>
    </xf>
    <xf numFmtId="41" fontId="32" fillId="0" borderId="79" xfId="30" applyNumberFormat="1" applyFont="1" applyFill="1" applyBorder="1" applyAlignment="1">
      <alignment vertical="center"/>
    </xf>
    <xf numFmtId="41" fontId="32" fillId="0" borderId="87" xfId="32" applyNumberFormat="1" applyFont="1" applyFill="1" applyBorder="1" applyAlignment="1">
      <alignment vertical="center"/>
    </xf>
    <xf numFmtId="41" fontId="32" fillId="0" borderId="72" xfId="32" applyNumberFormat="1" applyFont="1" applyFill="1" applyBorder="1" applyAlignment="1">
      <alignment vertical="center"/>
    </xf>
    <xf numFmtId="41" fontId="32" fillId="0" borderId="72" xfId="33" applyNumberFormat="1" applyFont="1" applyFill="1" applyBorder="1" applyAlignment="1">
      <alignment vertical="center"/>
    </xf>
    <xf numFmtId="41" fontId="32" fillId="0" borderId="81" xfId="32" applyNumberFormat="1" applyFont="1" applyFill="1" applyBorder="1" applyAlignment="1">
      <alignment vertical="center"/>
    </xf>
    <xf numFmtId="41" fontId="31" fillId="0" borderId="87" xfId="32" applyNumberFormat="1" applyFont="1" applyFill="1" applyBorder="1" applyAlignment="1">
      <alignment vertical="center"/>
    </xf>
    <xf numFmtId="41" fontId="31" fillId="0" borderId="81" xfId="32" applyNumberFormat="1" applyFont="1" applyFill="1" applyBorder="1" applyAlignment="1">
      <alignment vertical="center"/>
    </xf>
    <xf numFmtId="41" fontId="31" fillId="0" borderId="18" xfId="32" applyNumberFormat="1" applyFont="1" applyFill="1" applyBorder="1" applyAlignment="1">
      <alignment vertical="center"/>
    </xf>
    <xf numFmtId="41" fontId="31" fillId="0" borderId="19" xfId="32" applyNumberFormat="1" applyFont="1" applyFill="1" applyBorder="1" applyAlignment="1">
      <alignment vertical="center"/>
    </xf>
    <xf numFmtId="41" fontId="31" fillId="0" borderId="19" xfId="33" applyNumberFormat="1" applyFont="1" applyFill="1" applyBorder="1" applyAlignment="1">
      <alignment vertical="center"/>
    </xf>
    <xf numFmtId="41" fontId="31" fillId="0" borderId="19" xfId="28" applyNumberFormat="1" applyFont="1" applyFill="1" applyBorder="1" applyAlignment="1">
      <alignment horizontal="right" vertical="center"/>
    </xf>
    <xf numFmtId="41" fontId="31" fillId="0" borderId="83" xfId="28" applyNumberFormat="1" applyFont="1" applyFill="1" applyBorder="1" applyAlignment="1">
      <alignment horizontal="right" vertical="center"/>
    </xf>
    <xf numFmtId="180" fontId="13" fillId="0" borderId="32" xfId="0" applyNumberFormat="1" applyFont="1" applyFill="1" applyBorder="1" applyAlignment="1">
      <alignment horizontal="center" vertical="center"/>
    </xf>
    <xf numFmtId="41" fontId="13" fillId="0" borderId="14" xfId="1" applyFont="1" applyBorder="1" applyAlignment="1">
      <alignment vertical="center"/>
    </xf>
    <xf numFmtId="41" fontId="13" fillId="0" borderId="35" xfId="1" applyFont="1" applyBorder="1" applyAlignment="1">
      <alignment vertical="center"/>
    </xf>
    <xf numFmtId="180" fontId="13" fillId="0" borderId="59" xfId="0" applyNumberFormat="1" applyFont="1" applyFill="1" applyBorder="1" applyAlignment="1">
      <alignment horizontal="center" vertical="center"/>
    </xf>
    <xf numFmtId="0" fontId="33" fillId="0" borderId="32" xfId="0" applyFont="1" applyBorder="1" applyAlignment="1">
      <alignment horizontal="center" vertical="center" wrapText="1"/>
    </xf>
    <xf numFmtId="41" fontId="33" fillId="0" borderId="10" xfId="1" applyFont="1" applyBorder="1" applyAlignment="1">
      <alignment horizontal="center" vertical="center" wrapText="1"/>
    </xf>
    <xf numFmtId="41" fontId="33" fillId="0" borderId="10" xfId="1" applyFont="1" applyFill="1" applyBorder="1" applyAlignment="1">
      <alignment horizontal="center" vertical="center" wrapText="1"/>
    </xf>
    <xf numFmtId="176" fontId="33" fillId="0" borderId="51" xfId="1" applyNumberFormat="1" applyFont="1" applyBorder="1" applyAlignment="1">
      <alignment horizontal="center" vertical="center" wrapText="1"/>
    </xf>
    <xf numFmtId="0" fontId="31" fillId="0" borderId="107" xfId="0" applyFont="1" applyBorder="1" applyAlignment="1">
      <alignment horizontal="center" vertical="center" wrapText="1"/>
    </xf>
    <xf numFmtId="41" fontId="31" fillId="0" borderId="108" xfId="0" applyNumberFormat="1" applyFont="1" applyFill="1" applyBorder="1" applyAlignment="1">
      <alignment horizontal="center" vertical="center"/>
    </xf>
    <xf numFmtId="41" fontId="31" fillId="0" borderId="104" xfId="1" applyFont="1" applyFill="1" applyBorder="1" applyAlignment="1">
      <alignment horizontal="center" vertical="center"/>
    </xf>
    <xf numFmtId="41" fontId="31" fillId="0" borderId="109" xfId="1" applyFont="1" applyFill="1" applyBorder="1" applyAlignment="1">
      <alignment horizontal="center" vertical="center"/>
    </xf>
    <xf numFmtId="176" fontId="33" fillId="0" borderId="108" xfId="9" applyNumberFormat="1" applyFont="1" applyFill="1" applyBorder="1" applyAlignment="1">
      <alignment horizontal="center" vertical="center"/>
    </xf>
    <xf numFmtId="176" fontId="33" fillId="0" borderId="104" xfId="9" applyNumberFormat="1" applyFont="1" applyFill="1" applyBorder="1" applyAlignment="1">
      <alignment horizontal="center" vertical="center"/>
    </xf>
    <xf numFmtId="176" fontId="33" fillId="0" borderId="104" xfId="9" applyNumberFormat="1" applyFont="1" applyFill="1" applyBorder="1" applyAlignment="1">
      <alignment horizontal="right" vertical="center"/>
    </xf>
    <xf numFmtId="176" fontId="33" fillId="0" borderId="109" xfId="9" applyNumberFormat="1" applyFont="1" applyFill="1" applyBorder="1" applyAlignment="1">
      <alignment horizontal="right" vertical="center"/>
    </xf>
    <xf numFmtId="0" fontId="33" fillId="0" borderId="100" xfId="0" applyFont="1" applyBorder="1" applyAlignment="1">
      <alignment horizontal="center" vertical="center" wrapText="1"/>
    </xf>
    <xf numFmtId="41" fontId="33" fillId="0" borderId="120" xfId="1" applyFont="1" applyBorder="1" applyAlignment="1">
      <alignment horizontal="center" vertical="center" wrapText="1"/>
    </xf>
    <xf numFmtId="41" fontId="33" fillId="0" borderId="120" xfId="1" applyFont="1" applyFill="1" applyBorder="1" applyAlignment="1">
      <alignment horizontal="center" vertical="center" wrapText="1"/>
    </xf>
    <xf numFmtId="176" fontId="33" fillId="0" borderId="121" xfId="1" applyNumberFormat="1" applyFont="1" applyBorder="1" applyAlignment="1">
      <alignment horizontal="center" vertical="center" wrapText="1"/>
    </xf>
    <xf numFmtId="41" fontId="33" fillId="2" borderId="88" xfId="0" applyNumberFormat="1" applyFont="1" applyFill="1" applyBorder="1" applyAlignment="1">
      <alignment horizontal="center" vertical="center"/>
    </xf>
    <xf numFmtId="183" fontId="13" fillId="0" borderId="122" xfId="24" applyNumberFormat="1" applyFont="1" applyFill="1" applyBorder="1" applyAlignment="1">
      <alignment horizontal="right" vertical="center"/>
    </xf>
    <xf numFmtId="183" fontId="13" fillId="0" borderId="92" xfId="24" applyNumberFormat="1" applyFont="1" applyFill="1" applyBorder="1" applyAlignment="1">
      <alignment horizontal="right" vertical="center"/>
    </xf>
    <xf numFmtId="41" fontId="13" fillId="0" borderId="92" xfId="1" applyFont="1" applyFill="1" applyBorder="1" applyAlignment="1">
      <alignment horizontal="center" vertical="center"/>
    </xf>
    <xf numFmtId="41" fontId="13" fillId="0" borderId="123" xfId="1" applyFont="1" applyFill="1" applyBorder="1" applyAlignment="1">
      <alignment horizontal="center" vertical="center"/>
    </xf>
    <xf numFmtId="41" fontId="13" fillId="0" borderId="124" xfId="1" applyFont="1" applyFill="1" applyBorder="1" applyAlignment="1">
      <alignment horizontal="center" vertical="center"/>
    </xf>
    <xf numFmtId="183" fontId="13" fillId="0" borderId="85" xfId="24" applyNumberFormat="1" applyFont="1" applyFill="1" applyBorder="1" applyAlignment="1">
      <alignment horizontal="right" vertical="center"/>
    </xf>
    <xf numFmtId="183" fontId="13" fillId="0" borderId="18" xfId="24" applyNumberFormat="1" applyFont="1" applyFill="1" applyBorder="1" applyAlignment="1">
      <alignment horizontal="right" vertical="center"/>
    </xf>
    <xf numFmtId="183" fontId="13" fillId="0" borderId="19" xfId="24" applyNumberFormat="1" applyFont="1" applyFill="1" applyBorder="1" applyAlignment="1">
      <alignment horizontal="right" vertical="center"/>
    </xf>
    <xf numFmtId="41" fontId="13" fillId="0" borderId="19" xfId="1" applyFont="1" applyFill="1" applyBorder="1" applyAlignment="1">
      <alignment horizontal="center" vertical="center"/>
    </xf>
    <xf numFmtId="41" fontId="13" fillId="0" borderId="90" xfId="1" applyFont="1" applyFill="1" applyBorder="1" applyAlignment="1">
      <alignment horizontal="center" vertical="center"/>
    </xf>
    <xf numFmtId="41" fontId="13" fillId="0" borderId="89" xfId="1" applyFont="1" applyFill="1" applyBorder="1" applyAlignment="1">
      <alignment horizontal="center" vertical="center"/>
    </xf>
    <xf numFmtId="183" fontId="13" fillId="0" borderId="83" xfId="24" applyNumberFormat="1" applyFont="1" applyFill="1" applyBorder="1" applyAlignment="1">
      <alignment horizontal="right" vertical="center"/>
    </xf>
    <xf numFmtId="41" fontId="13" fillId="0" borderId="77" xfId="1" applyFont="1" applyFill="1" applyBorder="1" applyAlignment="1">
      <alignment horizontal="right" vertical="center"/>
    </xf>
    <xf numFmtId="41" fontId="13" fillId="0" borderId="86" xfId="24" applyNumberFormat="1" applyFont="1" applyFill="1" applyBorder="1" applyAlignment="1">
      <alignment horizontal="right" vertical="center"/>
    </xf>
    <xf numFmtId="41" fontId="13" fillId="0" borderId="77" xfId="24" applyNumberFormat="1" applyFont="1" applyFill="1" applyBorder="1" applyAlignment="1">
      <alignment horizontal="right" vertical="center"/>
    </xf>
    <xf numFmtId="41" fontId="13" fillId="0" borderId="111" xfId="1" applyFont="1" applyFill="1" applyBorder="1" applyAlignment="1">
      <alignment vertical="center"/>
    </xf>
    <xf numFmtId="41" fontId="13" fillId="0" borderId="110" xfId="1" applyFont="1" applyFill="1" applyBorder="1" applyAlignment="1">
      <alignment vertical="center"/>
    </xf>
    <xf numFmtId="41" fontId="13" fillId="0" borderId="77" xfId="1" applyFont="1" applyFill="1" applyBorder="1" applyAlignment="1">
      <alignment vertical="center"/>
    </xf>
    <xf numFmtId="0" fontId="0" fillId="4" borderId="0" xfId="0" applyFill="1">
      <alignment vertical="center"/>
    </xf>
    <xf numFmtId="180" fontId="33" fillId="0" borderId="60" xfId="0" applyNumberFormat="1" applyFont="1" applyFill="1" applyBorder="1" applyAlignment="1">
      <alignment horizontal="center" vertical="center"/>
    </xf>
    <xf numFmtId="0" fontId="22" fillId="0" borderId="20" xfId="0" applyFont="1" applyBorder="1" applyAlignment="1">
      <alignment horizontal="left" vertical="center"/>
    </xf>
    <xf numFmtId="41" fontId="33" fillId="2" borderId="60" xfId="0" applyNumberFormat="1" applyFont="1" applyFill="1" applyBorder="1" applyAlignment="1">
      <alignment horizontal="center" vertical="center"/>
    </xf>
    <xf numFmtId="41" fontId="13" fillId="0" borderId="17" xfId="24" applyNumberFormat="1" applyFont="1" applyFill="1" applyBorder="1" applyAlignment="1">
      <alignment horizontal="right" vertical="center"/>
    </xf>
    <xf numFmtId="41" fontId="33" fillId="4" borderId="17" xfId="1" applyNumberFormat="1" applyFont="1" applyFill="1" applyBorder="1" applyAlignment="1">
      <alignment vertical="center" shrinkToFit="1"/>
    </xf>
    <xf numFmtId="41" fontId="13" fillId="0" borderId="2" xfId="1" applyFont="1" applyBorder="1">
      <alignment vertical="center"/>
    </xf>
    <xf numFmtId="0" fontId="33" fillId="4" borderId="2" xfId="0" applyFont="1" applyFill="1" applyBorder="1" applyAlignment="1">
      <alignment horizontal="center" vertical="center" wrapText="1"/>
    </xf>
    <xf numFmtId="41" fontId="31" fillId="0" borderId="0" xfId="32" applyNumberFormat="1" applyFont="1" applyFill="1" applyBorder="1" applyAlignment="1">
      <alignment vertical="center"/>
    </xf>
    <xf numFmtId="41" fontId="31" fillId="0" borderId="0" xfId="33" applyNumberFormat="1" applyFont="1" applyFill="1" applyBorder="1" applyAlignment="1">
      <alignment vertical="center"/>
    </xf>
    <xf numFmtId="41" fontId="31" fillId="0" borderId="0" xfId="28" applyNumberFormat="1" applyFont="1" applyFill="1" applyBorder="1" applyAlignment="1">
      <alignment horizontal="right" vertical="center"/>
    </xf>
    <xf numFmtId="41" fontId="31" fillId="0" borderId="4" xfId="28" applyNumberFormat="1" applyFont="1" applyFill="1" applyBorder="1" applyAlignment="1">
      <alignment horizontal="right" vertical="center"/>
    </xf>
    <xf numFmtId="41" fontId="31" fillId="0" borderId="4" xfId="32" applyNumberFormat="1" applyFont="1" applyFill="1" applyBorder="1" applyAlignment="1">
      <alignment vertical="center"/>
    </xf>
    <xf numFmtId="41" fontId="31" fillId="0" borderId="34" xfId="28" applyNumberFormat="1" applyFont="1" applyFill="1" applyBorder="1" applyAlignment="1">
      <alignment horizontal="right" vertical="center"/>
    </xf>
    <xf numFmtId="0" fontId="26" fillId="0" borderId="0" xfId="0" applyFont="1" applyAlignment="1">
      <alignment vertical="center"/>
    </xf>
    <xf numFmtId="0" fontId="22" fillId="0" borderId="22" xfId="0" applyFont="1" applyFill="1" applyBorder="1" applyAlignment="1">
      <alignment horizontal="right" vertical="center"/>
    </xf>
    <xf numFmtId="0" fontId="21" fillId="0" borderId="28" xfId="0" applyFont="1" applyFill="1" applyBorder="1">
      <alignment vertical="center"/>
    </xf>
    <xf numFmtId="0" fontId="22" fillId="2" borderId="27" xfId="0" applyFont="1" applyFill="1" applyBorder="1" applyAlignment="1">
      <alignment horizontal="left" vertical="center"/>
    </xf>
    <xf numFmtId="0" fontId="22" fillId="2" borderId="0" xfId="0" applyFont="1" applyFill="1" applyBorder="1" applyAlignment="1">
      <alignment horizontal="center" vertical="center"/>
    </xf>
    <xf numFmtId="181" fontId="22" fillId="2" borderId="0" xfId="0" applyNumberFormat="1" applyFont="1" applyFill="1" applyBorder="1" applyAlignment="1">
      <alignment horizontal="center" vertical="center"/>
    </xf>
    <xf numFmtId="0" fontId="22" fillId="2" borderId="28" xfId="0" applyFont="1" applyFill="1" applyBorder="1" applyAlignment="1">
      <alignment horizontal="center" vertical="center"/>
    </xf>
    <xf numFmtId="0" fontId="10" fillId="2" borderId="28" xfId="0" applyFont="1" applyFill="1" applyBorder="1" applyAlignment="1">
      <alignment vertical="center"/>
    </xf>
    <xf numFmtId="0" fontId="23" fillId="0" borderId="22" xfId="0" applyFont="1" applyFill="1" applyBorder="1" applyAlignment="1">
      <alignment horizontal="right" vertical="center"/>
    </xf>
    <xf numFmtId="41" fontId="5" fillId="2" borderId="0" xfId="0" applyNumberFormat="1" applyFont="1" applyFill="1" applyBorder="1" applyAlignment="1">
      <alignment horizontal="left" vertical="center" wrapText="1"/>
    </xf>
    <xf numFmtId="41" fontId="5" fillId="2" borderId="26" xfId="0" applyNumberFormat="1" applyFont="1" applyFill="1" applyBorder="1" applyAlignment="1">
      <alignment horizontal="left" vertical="center" wrapText="1"/>
    </xf>
    <xf numFmtId="0" fontId="0" fillId="0" borderId="0" xfId="0" applyAlignment="1">
      <alignment horizontal="left" vertical="center" wrapText="1"/>
    </xf>
    <xf numFmtId="0" fontId="22" fillId="2" borderId="28" xfId="0" applyFont="1" applyFill="1" applyBorder="1" applyAlignment="1">
      <alignment vertical="center" wrapText="1"/>
    </xf>
    <xf numFmtId="0" fontId="33" fillId="4" borderId="9" xfId="0" applyFont="1" applyFill="1" applyBorder="1" applyAlignment="1">
      <alignment vertical="center" wrapText="1"/>
    </xf>
    <xf numFmtId="0" fontId="33" fillId="4" borderId="11" xfId="0" applyFont="1" applyFill="1" applyBorder="1" applyAlignment="1">
      <alignment vertical="center" wrapText="1"/>
    </xf>
    <xf numFmtId="179" fontId="31" fillId="0" borderId="15" xfId="0" applyNumberFormat="1" applyFont="1" applyFill="1" applyBorder="1" applyAlignment="1">
      <alignment horizontal="right" vertical="center"/>
    </xf>
    <xf numFmtId="179" fontId="31" fillId="0" borderId="7" xfId="0" applyNumberFormat="1" applyFont="1" applyFill="1" applyBorder="1" applyAlignment="1">
      <alignment horizontal="right" vertical="center"/>
    </xf>
    <xf numFmtId="0" fontId="54" fillId="0" borderId="7" xfId="39" applyFont="1" applyBorder="1" applyAlignment="1">
      <alignment horizontal="center" vertical="center"/>
    </xf>
    <xf numFmtId="0" fontId="54" fillId="0" borderId="33" xfId="39" applyFont="1" applyBorder="1" applyAlignment="1">
      <alignment horizontal="center" vertical="center"/>
    </xf>
    <xf numFmtId="41" fontId="13" fillId="0" borderId="14" xfId="0" applyNumberFormat="1" applyFont="1" applyBorder="1" applyAlignment="1">
      <alignment horizontal="center" vertical="center"/>
    </xf>
    <xf numFmtId="41" fontId="13" fillId="0" borderId="66" xfId="0" applyNumberFormat="1" applyFont="1" applyBorder="1" applyAlignment="1">
      <alignment horizontal="right" vertical="center"/>
    </xf>
    <xf numFmtId="41" fontId="33" fillId="3" borderId="66" xfId="0" applyNumberFormat="1" applyFont="1" applyFill="1" applyBorder="1" applyAlignment="1">
      <alignment horizontal="right" vertical="center"/>
    </xf>
    <xf numFmtId="0" fontId="31" fillId="4" borderId="2" xfId="0" applyFont="1" applyFill="1" applyBorder="1" applyAlignment="1">
      <alignment horizontal="center" vertical="center" wrapText="1"/>
    </xf>
    <xf numFmtId="41" fontId="13" fillId="0" borderId="77" xfId="1" applyNumberFormat="1" applyFont="1" applyFill="1" applyBorder="1" applyAlignment="1">
      <alignment horizontal="right" vertical="center"/>
    </xf>
    <xf numFmtId="0" fontId="33" fillId="0" borderId="107" xfId="0" applyFont="1" applyFill="1" applyBorder="1" applyAlignment="1">
      <alignment horizontal="center" vertical="center"/>
    </xf>
    <xf numFmtId="0" fontId="33" fillId="0" borderId="32" xfId="0" applyFont="1" applyFill="1" applyBorder="1" applyAlignment="1">
      <alignment horizontal="center" vertical="center"/>
    </xf>
    <xf numFmtId="41" fontId="0" fillId="0" borderId="0" xfId="0" applyNumberFormat="1">
      <alignment vertical="center"/>
    </xf>
    <xf numFmtId="41" fontId="55" fillId="0" borderId="0" xfId="0" applyNumberFormat="1" applyFont="1">
      <alignment vertical="center"/>
    </xf>
    <xf numFmtId="43" fontId="0" fillId="0" borderId="0" xfId="0" applyNumberFormat="1">
      <alignment vertical="center"/>
    </xf>
    <xf numFmtId="183" fontId="5" fillId="0" borderId="0" xfId="0" applyNumberFormat="1" applyFont="1" applyFill="1" applyAlignment="1">
      <alignment horizontal="right" vertical="center"/>
    </xf>
    <xf numFmtId="177" fontId="5" fillId="0" borderId="0" xfId="0" applyNumberFormat="1" applyFont="1" applyFill="1" applyAlignment="1">
      <alignment horizontal="right" vertical="center"/>
    </xf>
    <xf numFmtId="0" fontId="33" fillId="0" borderId="0" xfId="0" applyFont="1" applyFill="1" applyBorder="1" applyAlignment="1">
      <alignment horizontal="center" vertical="center"/>
    </xf>
    <xf numFmtId="177" fontId="10" fillId="0" borderId="0" xfId="0" applyNumberFormat="1" applyFont="1" applyFill="1" applyBorder="1" applyAlignment="1">
      <alignment horizontal="right" vertical="center"/>
    </xf>
    <xf numFmtId="185" fontId="13" fillId="0" borderId="77" xfId="1" applyNumberFormat="1" applyFont="1" applyFill="1" applyBorder="1" applyAlignment="1">
      <alignment horizontal="right" vertical="center"/>
    </xf>
    <xf numFmtId="41" fontId="13" fillId="4" borderId="17" xfId="1" applyFont="1" applyFill="1" applyBorder="1">
      <alignment vertical="center"/>
    </xf>
    <xf numFmtId="41" fontId="31" fillId="4" borderId="56" xfId="1" applyFont="1" applyFill="1" applyBorder="1" applyAlignment="1">
      <alignment horizontal="center" vertical="center"/>
    </xf>
    <xf numFmtId="41" fontId="56" fillId="0" borderId="0" xfId="0" applyNumberFormat="1" applyFont="1">
      <alignment vertical="center"/>
    </xf>
    <xf numFmtId="41" fontId="13" fillId="4" borderId="0" xfId="0" applyNumberFormat="1" applyFont="1" applyFill="1" applyBorder="1" applyAlignment="1">
      <alignment horizontal="right" vertical="center"/>
    </xf>
    <xf numFmtId="0" fontId="57" fillId="0" borderId="0" xfId="0" applyFont="1">
      <alignment vertical="center"/>
    </xf>
    <xf numFmtId="41" fontId="13" fillId="4" borderId="7" xfId="1" applyFont="1" applyFill="1" applyBorder="1" applyAlignment="1">
      <alignment vertical="center"/>
    </xf>
    <xf numFmtId="41" fontId="31" fillId="4" borderId="15" xfId="0" applyNumberFormat="1" applyFont="1" applyFill="1" applyBorder="1" applyAlignment="1">
      <alignment horizontal="center" vertical="center"/>
    </xf>
    <xf numFmtId="41" fontId="31" fillId="4" borderId="0" xfId="0" applyNumberFormat="1" applyFont="1" applyFill="1" applyBorder="1" applyAlignment="1">
      <alignment horizontal="center" vertical="center"/>
    </xf>
    <xf numFmtId="41" fontId="31" fillId="4" borderId="7" xfId="1" applyFont="1" applyFill="1" applyBorder="1" applyAlignment="1">
      <alignment horizontal="center" vertical="center"/>
    </xf>
    <xf numFmtId="41" fontId="13" fillId="4" borderId="26" xfId="0" applyNumberFormat="1" applyFont="1" applyFill="1" applyBorder="1" applyAlignment="1">
      <alignment horizontal="right" vertical="center"/>
    </xf>
    <xf numFmtId="181" fontId="13" fillId="4" borderId="72" xfId="0" applyNumberFormat="1" applyFont="1" applyFill="1" applyBorder="1" applyAlignment="1">
      <alignment horizontal="right" vertical="center" wrapText="1"/>
    </xf>
    <xf numFmtId="181" fontId="13" fillId="4" borderId="19" xfId="0" applyNumberFormat="1" applyFont="1" applyFill="1" applyBorder="1" applyAlignment="1">
      <alignment horizontal="right" vertical="center" wrapText="1"/>
    </xf>
    <xf numFmtId="41" fontId="13" fillId="4" borderId="7" xfId="0" applyNumberFormat="1" applyFont="1" applyFill="1" applyBorder="1" applyAlignment="1">
      <alignment horizontal="right" vertical="center"/>
    </xf>
    <xf numFmtId="41" fontId="13" fillId="4" borderId="33" xfId="0" applyNumberFormat="1" applyFont="1" applyFill="1" applyBorder="1" applyAlignment="1">
      <alignment horizontal="right" vertical="center"/>
    </xf>
    <xf numFmtId="0" fontId="24" fillId="4" borderId="15" xfId="0" applyFont="1" applyFill="1" applyBorder="1" applyAlignment="1">
      <alignment horizontal="center" vertical="center" wrapText="1"/>
    </xf>
    <xf numFmtId="178" fontId="31" fillId="0" borderId="9" xfId="0" applyNumberFormat="1" applyFont="1" applyBorder="1">
      <alignment vertical="center"/>
    </xf>
    <xf numFmtId="178" fontId="31" fillId="0" borderId="0" xfId="0" applyNumberFormat="1" applyFont="1" applyBorder="1">
      <alignment vertical="center"/>
    </xf>
    <xf numFmtId="178" fontId="31" fillId="0" borderId="0" xfId="0" applyNumberFormat="1" applyFont="1" applyBorder="1" applyAlignment="1">
      <alignment horizontal="center" vertical="center"/>
    </xf>
    <xf numFmtId="178" fontId="31" fillId="0" borderId="26" xfId="0" applyNumberFormat="1" applyFont="1" applyBorder="1" applyAlignment="1">
      <alignment horizontal="center" vertical="center"/>
    </xf>
    <xf numFmtId="178" fontId="31" fillId="0" borderId="9" xfId="0" applyNumberFormat="1" applyFont="1" applyFill="1" applyBorder="1" applyAlignment="1">
      <alignment horizontal="right" vertical="center"/>
    </xf>
    <xf numFmtId="178" fontId="31" fillId="0" borderId="0" xfId="0" applyNumberFormat="1" applyFont="1" applyFill="1" applyBorder="1" applyAlignment="1">
      <alignment horizontal="right" vertical="center"/>
    </xf>
    <xf numFmtId="178" fontId="31" fillId="0" borderId="0" xfId="0" applyNumberFormat="1" applyFont="1" applyFill="1" applyBorder="1" applyAlignment="1">
      <alignment horizontal="center" vertical="center"/>
    </xf>
    <xf numFmtId="179" fontId="31" fillId="0" borderId="0" xfId="10" applyNumberFormat="1" applyFont="1" applyFill="1" applyBorder="1" applyAlignment="1">
      <alignment horizontal="right" vertical="center"/>
    </xf>
    <xf numFmtId="179" fontId="31" fillId="0" borderId="26" xfId="10" applyNumberFormat="1" applyFont="1" applyFill="1" applyBorder="1" applyAlignment="1">
      <alignment horizontal="center" vertical="center"/>
    </xf>
    <xf numFmtId="178" fontId="31" fillId="0" borderId="0" xfId="10" applyNumberFormat="1" applyFont="1" applyFill="1" applyBorder="1" applyAlignment="1">
      <alignment horizontal="right" vertical="center"/>
    </xf>
    <xf numFmtId="178" fontId="31" fillId="0" borderId="26" xfId="0" applyNumberFormat="1" applyFont="1" applyFill="1" applyBorder="1" applyAlignment="1">
      <alignment horizontal="center" vertical="center"/>
    </xf>
    <xf numFmtId="178" fontId="31" fillId="0" borderId="11" xfId="0" applyNumberFormat="1" applyFont="1" applyFill="1" applyBorder="1" applyAlignment="1">
      <alignment horizontal="right" vertical="center"/>
    </xf>
    <xf numFmtId="178" fontId="31" fillId="0" borderId="14" xfId="0" applyNumberFormat="1" applyFont="1" applyFill="1" applyBorder="1" applyAlignment="1">
      <alignment horizontal="right" vertical="center"/>
    </xf>
    <xf numFmtId="178" fontId="31" fillId="0" borderId="14" xfId="0" applyNumberFormat="1" applyFont="1" applyFill="1" applyBorder="1" applyAlignment="1">
      <alignment horizontal="center" vertical="center"/>
    </xf>
    <xf numFmtId="179" fontId="31" fillId="0" borderId="14" xfId="10" applyNumberFormat="1" applyFont="1" applyFill="1" applyBorder="1" applyAlignment="1">
      <alignment horizontal="right" vertical="center"/>
    </xf>
    <xf numFmtId="178" fontId="31" fillId="0" borderId="14" xfId="10" applyNumberFormat="1" applyFont="1" applyFill="1" applyBorder="1" applyAlignment="1">
      <alignment horizontal="right" vertical="center"/>
    </xf>
    <xf numFmtId="178" fontId="31" fillId="0" borderId="35" xfId="0" applyNumberFormat="1" applyFont="1" applyFill="1" applyBorder="1" applyAlignment="1">
      <alignment horizontal="center" vertical="center"/>
    </xf>
    <xf numFmtId="0" fontId="58" fillId="0" borderId="0" xfId="0" applyFont="1" applyAlignment="1">
      <alignment horizontal="center" vertical="center"/>
    </xf>
    <xf numFmtId="41" fontId="33" fillId="2" borderId="126" xfId="1" applyNumberFormat="1" applyFont="1" applyFill="1" applyBorder="1" applyAlignment="1">
      <alignment vertical="center" shrinkToFit="1"/>
    </xf>
    <xf numFmtId="41" fontId="33" fillId="0" borderId="126" xfId="1" applyNumberFormat="1" applyFont="1" applyFill="1" applyBorder="1" applyAlignment="1">
      <alignment vertical="center" shrinkToFit="1"/>
    </xf>
    <xf numFmtId="41" fontId="33" fillId="2" borderId="126" xfId="0" applyNumberFormat="1" applyFont="1" applyFill="1" applyBorder="1" applyAlignment="1">
      <alignment vertical="center" shrinkToFit="1"/>
    </xf>
    <xf numFmtId="41" fontId="33" fillId="2" borderId="17" xfId="1" applyNumberFormat="1" applyFont="1" applyFill="1" applyBorder="1" applyAlignment="1">
      <alignment vertical="center" shrinkToFit="1"/>
    </xf>
    <xf numFmtId="41" fontId="33" fillId="2" borderId="17" xfId="0" applyNumberFormat="1" applyFont="1" applyFill="1" applyBorder="1" applyAlignment="1">
      <alignment vertical="center" shrinkToFit="1"/>
    </xf>
    <xf numFmtId="41" fontId="33" fillId="2" borderId="79" xfId="0" applyNumberFormat="1" applyFont="1" applyFill="1" applyBorder="1" applyAlignment="1">
      <alignment vertical="center" shrinkToFit="1"/>
    </xf>
    <xf numFmtId="181" fontId="33" fillId="3" borderId="72" xfId="0" applyNumberFormat="1" applyFont="1" applyFill="1" applyBorder="1" applyAlignment="1">
      <alignment horizontal="right" vertical="center"/>
    </xf>
    <xf numFmtId="181" fontId="33" fillId="0" borderId="72" xfId="0" applyNumberFormat="1" applyFont="1" applyFill="1" applyBorder="1" applyAlignment="1">
      <alignment horizontal="right" vertical="center"/>
    </xf>
    <xf numFmtId="181" fontId="33" fillId="0" borderId="19" xfId="0" applyNumberFormat="1" applyFont="1" applyFill="1" applyBorder="1" applyAlignment="1">
      <alignment horizontal="right" vertical="center"/>
    </xf>
    <xf numFmtId="181" fontId="33" fillId="3" borderId="89" xfId="0" applyNumberFormat="1" applyFont="1" applyFill="1" applyBorder="1" applyAlignment="1">
      <alignment horizontal="right" vertical="center"/>
    </xf>
    <xf numFmtId="181" fontId="13" fillId="0" borderId="72" xfId="24" applyNumberFormat="1" applyFont="1" applyFill="1" applyBorder="1" applyAlignment="1">
      <alignment horizontal="right" vertical="center"/>
    </xf>
    <xf numFmtId="0" fontId="22" fillId="2" borderId="27" xfId="0" applyFont="1" applyFill="1" applyBorder="1" applyAlignment="1">
      <alignment vertical="center" wrapText="1"/>
    </xf>
    <xf numFmtId="185" fontId="59" fillId="2" borderId="28" xfId="0" applyNumberFormat="1" applyFont="1" applyFill="1" applyBorder="1" applyAlignment="1">
      <alignment vertical="center"/>
    </xf>
    <xf numFmtId="181" fontId="13" fillId="0" borderId="19" xfId="24" applyNumberFormat="1" applyFont="1" applyFill="1" applyBorder="1" applyAlignment="1">
      <alignment horizontal="right" vertical="center"/>
    </xf>
    <xf numFmtId="185" fontId="13" fillId="0" borderId="84" xfId="1" applyNumberFormat="1" applyFont="1" applyFill="1" applyBorder="1" applyAlignment="1">
      <alignment horizontal="right" vertical="center"/>
    </xf>
    <xf numFmtId="41" fontId="32" fillId="0" borderId="30" xfId="1" applyFont="1" applyBorder="1" applyAlignment="1">
      <alignment horizontal="center" vertical="center"/>
    </xf>
    <xf numFmtId="41" fontId="32" fillId="0" borderId="16" xfId="1" applyNumberFormat="1" applyFont="1" applyFill="1" applyBorder="1" applyAlignment="1">
      <alignment vertical="center" wrapText="1"/>
    </xf>
    <xf numFmtId="41" fontId="32" fillId="0" borderId="17" xfId="1" applyNumberFormat="1" applyFont="1" applyFill="1" applyBorder="1" applyAlignment="1">
      <alignment vertical="center" wrapText="1"/>
    </xf>
    <xf numFmtId="41" fontId="32" fillId="0" borderId="116" xfId="1" applyNumberFormat="1" applyFont="1" applyFill="1" applyBorder="1" applyAlignment="1">
      <alignment vertical="center" wrapText="1"/>
    </xf>
    <xf numFmtId="41" fontId="32" fillId="0" borderId="127" xfId="1" applyNumberFormat="1" applyFont="1" applyFill="1" applyBorder="1" applyAlignment="1">
      <alignment vertical="center" wrapText="1"/>
    </xf>
    <xf numFmtId="41" fontId="32" fillId="0" borderId="79" xfId="1" applyNumberFormat="1" applyFont="1" applyFill="1" applyBorder="1" applyAlignment="1">
      <alignment vertical="center" wrapText="1"/>
    </xf>
    <xf numFmtId="41" fontId="32" fillId="0" borderId="128" xfId="1" applyFont="1" applyBorder="1" applyAlignment="1">
      <alignment horizontal="center" vertical="center"/>
    </xf>
    <xf numFmtId="41" fontId="32" fillId="0" borderId="129" xfId="1" applyNumberFormat="1" applyFont="1" applyFill="1" applyBorder="1" applyAlignment="1">
      <alignment vertical="center" wrapText="1"/>
    </xf>
    <xf numFmtId="41" fontId="32" fillId="0" borderId="130" xfId="1" applyNumberFormat="1" applyFont="1" applyFill="1" applyBorder="1" applyAlignment="1">
      <alignment vertical="center" wrapText="1"/>
    </xf>
    <xf numFmtId="41" fontId="32" fillId="0" borderId="131" xfId="1" applyNumberFormat="1" applyFont="1" applyFill="1" applyBorder="1" applyAlignment="1">
      <alignment vertical="center" wrapText="1"/>
    </xf>
    <xf numFmtId="41" fontId="32" fillId="0" borderId="132" xfId="1" applyNumberFormat="1" applyFont="1" applyFill="1" applyBorder="1" applyAlignment="1">
      <alignment vertical="center" wrapText="1"/>
    </xf>
    <xf numFmtId="41" fontId="32" fillId="0" borderId="133" xfId="1" applyNumberFormat="1" applyFont="1" applyFill="1" applyBorder="1" applyAlignment="1">
      <alignment vertical="center" wrapText="1"/>
    </xf>
    <xf numFmtId="41" fontId="32" fillId="4" borderId="107" xfId="1" applyFont="1" applyFill="1" applyBorder="1" applyAlignment="1">
      <alignment horizontal="center" vertical="center"/>
    </xf>
    <xf numFmtId="41" fontId="32" fillId="4" borderId="134" xfId="1" applyNumberFormat="1" applyFont="1" applyFill="1" applyBorder="1" applyAlignment="1">
      <alignment vertical="center" wrapText="1"/>
    </xf>
    <xf numFmtId="41" fontId="32" fillId="4" borderId="126" xfId="1" applyNumberFormat="1" applyFont="1" applyFill="1" applyBorder="1" applyAlignment="1">
      <alignment vertical="center" wrapText="1"/>
    </xf>
    <xf numFmtId="41" fontId="32" fillId="4" borderId="135" xfId="1" applyNumberFormat="1" applyFont="1" applyFill="1" applyBorder="1" applyAlignment="1">
      <alignment vertical="center" wrapText="1"/>
    </xf>
    <xf numFmtId="41" fontId="32" fillId="4" borderId="136" xfId="1" applyNumberFormat="1" applyFont="1" applyFill="1" applyBorder="1" applyAlignment="1">
      <alignment vertical="center" wrapText="1"/>
    </xf>
    <xf numFmtId="41" fontId="32" fillId="4" borderId="137" xfId="1" applyNumberFormat="1" applyFont="1" applyFill="1" applyBorder="1" applyAlignment="1">
      <alignment vertical="center" wrapText="1"/>
    </xf>
    <xf numFmtId="41" fontId="32" fillId="4" borderId="88" xfId="1" applyFont="1" applyFill="1" applyBorder="1" applyAlignment="1">
      <alignment horizontal="center" vertical="center"/>
    </xf>
    <xf numFmtId="41" fontId="32" fillId="4" borderId="87" xfId="1" applyNumberFormat="1" applyFont="1" applyFill="1" applyBorder="1" applyAlignment="1">
      <alignment vertical="center" wrapText="1"/>
    </xf>
    <xf numFmtId="41" fontId="32" fillId="4" borderId="72" xfId="1" applyNumberFormat="1" applyFont="1" applyFill="1" applyBorder="1" applyAlignment="1">
      <alignment vertical="center" wrapText="1"/>
    </xf>
    <xf numFmtId="41" fontId="32" fillId="4" borderId="73" xfId="1" applyNumberFormat="1" applyFont="1" applyFill="1" applyBorder="1" applyAlignment="1">
      <alignment vertical="center" wrapText="1"/>
    </xf>
    <xf numFmtId="41" fontId="32" fillId="4" borderId="18" xfId="1" applyNumberFormat="1" applyFont="1" applyFill="1" applyBorder="1" applyAlignment="1">
      <alignment vertical="center" wrapText="1"/>
    </xf>
    <xf numFmtId="41" fontId="32" fillId="4" borderId="81" xfId="1" applyNumberFormat="1" applyFont="1" applyFill="1" applyBorder="1" applyAlignment="1">
      <alignment vertical="center" wrapText="1"/>
    </xf>
    <xf numFmtId="41" fontId="32" fillId="0" borderId="58" xfId="1" applyFont="1" applyBorder="1" applyAlignment="1">
      <alignment horizontal="center" vertical="center"/>
    </xf>
    <xf numFmtId="181" fontId="32" fillId="0" borderId="138" xfId="0" applyNumberFormat="1" applyFont="1" applyBorder="1" applyAlignment="1">
      <alignment horizontal="right" vertical="center" wrapText="1"/>
    </xf>
    <xf numFmtId="181" fontId="32" fillId="0" borderId="139" xfId="0" applyNumberFormat="1" applyFont="1" applyBorder="1" applyAlignment="1">
      <alignment horizontal="right" vertical="center" wrapText="1"/>
    </xf>
    <xf numFmtId="181" fontId="32" fillId="0" borderId="140" xfId="0" applyNumberFormat="1" applyFont="1" applyBorder="1" applyAlignment="1">
      <alignment horizontal="right" vertical="center" wrapText="1"/>
    </xf>
    <xf numFmtId="41" fontId="32" fillId="4" borderId="141" xfId="1" applyNumberFormat="1" applyFont="1" applyFill="1" applyBorder="1" applyAlignment="1">
      <alignment vertical="center" wrapText="1"/>
    </xf>
    <xf numFmtId="181" fontId="32" fillId="0" borderId="142" xfId="0" applyNumberFormat="1" applyFont="1" applyBorder="1" applyAlignment="1">
      <alignment horizontal="right" vertical="center" wrapText="1"/>
    </xf>
    <xf numFmtId="181" fontId="32" fillId="0" borderId="143" xfId="0" applyNumberFormat="1" applyFont="1" applyBorder="1" applyAlignment="1">
      <alignment horizontal="right" vertical="center" wrapText="1"/>
    </xf>
    <xf numFmtId="41" fontId="32" fillId="0" borderId="88" xfId="1" applyFont="1" applyBorder="1" applyAlignment="1">
      <alignment horizontal="center" vertical="center"/>
    </xf>
    <xf numFmtId="181" fontId="32" fillId="0" borderId="144" xfId="0" applyNumberFormat="1" applyFont="1" applyBorder="1" applyAlignment="1">
      <alignment horizontal="right" vertical="center" wrapText="1"/>
    </xf>
    <xf numFmtId="181" fontId="32" fillId="0" borderId="145" xfId="0" applyNumberFormat="1" applyFont="1" applyBorder="1" applyAlignment="1">
      <alignment horizontal="right" vertical="center" wrapText="1"/>
    </xf>
    <xf numFmtId="181" fontId="32" fillId="0" borderId="146" xfId="0" applyNumberFormat="1" applyFont="1" applyBorder="1" applyAlignment="1">
      <alignment horizontal="right" vertical="center" wrapText="1"/>
    </xf>
    <xf numFmtId="41" fontId="32" fillId="4" borderId="147" xfId="1" applyNumberFormat="1" applyFont="1" applyFill="1" applyBorder="1" applyAlignment="1">
      <alignment vertical="center" wrapText="1"/>
    </xf>
    <xf numFmtId="181" fontId="32" fillId="0" borderId="148" xfId="0" applyNumberFormat="1" applyFont="1" applyBorder="1" applyAlignment="1">
      <alignment horizontal="right" vertical="center" wrapText="1"/>
    </xf>
    <xf numFmtId="41" fontId="32" fillId="4" borderId="149" xfId="1" applyNumberFormat="1" applyFont="1" applyFill="1" applyBorder="1" applyAlignment="1">
      <alignment vertical="center" wrapText="1"/>
    </xf>
    <xf numFmtId="181" fontId="32" fillId="0" borderId="150" xfId="0" applyNumberFormat="1" applyFont="1" applyBorder="1" applyAlignment="1">
      <alignment horizontal="right" vertical="center" wrapText="1"/>
    </xf>
    <xf numFmtId="41" fontId="32" fillId="0" borderId="151" xfId="1" applyFont="1" applyBorder="1" applyAlignment="1">
      <alignment horizontal="center" vertical="center"/>
    </xf>
    <xf numFmtId="41" fontId="32" fillId="4" borderId="30" xfId="1" applyFont="1" applyFill="1" applyBorder="1" applyAlignment="1">
      <alignment horizontal="center" vertical="center"/>
    </xf>
    <xf numFmtId="41" fontId="32" fillId="4" borderId="151" xfId="1" applyFont="1" applyFill="1" applyBorder="1" applyAlignment="1">
      <alignment horizontal="center" vertical="center"/>
    </xf>
    <xf numFmtId="41" fontId="32" fillId="0" borderId="152" xfId="1" applyFont="1" applyBorder="1" applyAlignment="1">
      <alignment horizontal="center" vertical="center"/>
    </xf>
    <xf numFmtId="181" fontId="32" fillId="0" borderId="153" xfId="0" applyNumberFormat="1" applyFont="1" applyBorder="1" applyAlignment="1">
      <alignment horizontal="right" vertical="center" wrapText="1"/>
    </xf>
    <xf numFmtId="181" fontId="32" fillId="0" borderId="154" xfId="0" applyNumberFormat="1" applyFont="1" applyBorder="1" applyAlignment="1">
      <alignment horizontal="right" vertical="center" wrapText="1"/>
    </xf>
    <xf numFmtId="181" fontId="32" fillId="0" borderId="155" xfId="0" applyNumberFormat="1" applyFont="1" applyBorder="1" applyAlignment="1">
      <alignment horizontal="right" vertical="center" wrapText="1"/>
    </xf>
    <xf numFmtId="41" fontId="33" fillId="2" borderId="73" xfId="1" applyFont="1" applyFill="1" applyBorder="1" applyAlignment="1">
      <alignment vertical="center"/>
    </xf>
    <xf numFmtId="41" fontId="13" fillId="0" borderId="73" xfId="1" applyFont="1" applyBorder="1" applyAlignment="1">
      <alignment vertical="center"/>
    </xf>
    <xf numFmtId="41" fontId="41" fillId="0" borderId="73" xfId="1" applyFont="1" applyBorder="1" applyAlignment="1">
      <alignment vertical="center" wrapText="1"/>
    </xf>
    <xf numFmtId="41" fontId="41" fillId="0" borderId="156" xfId="1" applyFont="1" applyBorder="1" applyAlignment="1">
      <alignment vertical="center" wrapText="1"/>
    </xf>
    <xf numFmtId="41" fontId="41" fillId="0" borderId="157" xfId="1" applyFont="1" applyBorder="1" applyAlignment="1">
      <alignment vertical="center" wrapText="1"/>
    </xf>
    <xf numFmtId="41" fontId="33" fillId="2" borderId="16" xfId="1" applyFont="1" applyFill="1" applyBorder="1" applyAlignment="1">
      <alignment vertical="center"/>
    </xf>
    <xf numFmtId="0" fontId="60" fillId="6" borderId="0" xfId="2" applyFont="1" applyFill="1" applyAlignment="1" applyProtection="1">
      <alignment horizontal="center" vertical="center"/>
    </xf>
    <xf numFmtId="0" fontId="22" fillId="0" borderId="2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3" fillId="0" borderId="27" xfId="0" applyFont="1" applyFill="1" applyBorder="1" applyAlignment="1">
      <alignment horizontal="left" vertical="center"/>
    </xf>
    <xf numFmtId="0" fontId="23" fillId="0" borderId="28" xfId="0" applyFont="1" applyFill="1" applyBorder="1" applyAlignment="1">
      <alignment horizontal="left" vertical="center"/>
    </xf>
    <xf numFmtId="41" fontId="22" fillId="0" borderId="28" xfId="0" applyNumberFormat="1" applyFont="1" applyFill="1" applyBorder="1" applyAlignment="1">
      <alignment horizontal="right" vertical="center"/>
    </xf>
    <xf numFmtId="41" fontId="22" fillId="0" borderId="29" xfId="0" applyNumberFormat="1" applyFont="1" applyFill="1" applyBorder="1" applyAlignment="1">
      <alignment horizontal="right" vertical="center"/>
    </xf>
    <xf numFmtId="0" fontId="22" fillId="0" borderId="47" xfId="0" applyFont="1" applyFill="1" applyBorder="1" applyAlignment="1">
      <alignment horizontal="right" vertical="center"/>
    </xf>
    <xf numFmtId="0" fontId="22" fillId="0" borderId="48" xfId="0" applyFont="1" applyFill="1" applyBorder="1" applyAlignment="1">
      <alignment horizontal="right" vertical="center"/>
    </xf>
    <xf numFmtId="0" fontId="31" fillId="4" borderId="23" xfId="0" applyFont="1" applyFill="1" applyBorder="1" applyAlignment="1">
      <alignment horizontal="center" vertical="center" wrapText="1"/>
    </xf>
    <xf numFmtId="0" fontId="31" fillId="4" borderId="2" xfId="0" applyFont="1" applyFill="1" applyBorder="1" applyAlignment="1">
      <alignment horizontal="center" vertical="center" wrapText="1"/>
    </xf>
    <xf numFmtId="0" fontId="31" fillId="4" borderId="2" xfId="0" applyFont="1" applyFill="1" applyBorder="1" applyAlignment="1">
      <alignment horizontal="center" vertical="center"/>
    </xf>
    <xf numFmtId="0" fontId="31" fillId="4" borderId="3" xfId="0" applyFont="1"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5" xfId="0" applyFont="1" applyFill="1" applyBorder="1" applyAlignment="1">
      <alignment horizontal="center" vertical="center" wrapText="1"/>
    </xf>
    <xf numFmtId="0" fontId="31" fillId="4" borderId="49" xfId="0" applyFont="1" applyFill="1" applyBorder="1" applyAlignment="1">
      <alignment horizontal="center" vertical="center" wrapText="1"/>
    </xf>
    <xf numFmtId="0" fontId="31" fillId="4" borderId="50" xfId="0" applyFont="1" applyFill="1" applyBorder="1" applyAlignment="1">
      <alignment horizontal="center" vertical="center"/>
    </xf>
    <xf numFmtId="0" fontId="31" fillId="4" borderId="51" xfId="0" applyFont="1" applyFill="1" applyBorder="1" applyAlignment="1">
      <alignment horizontal="center" vertical="center"/>
    </xf>
    <xf numFmtId="0" fontId="31" fillId="4" borderId="6"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31" fillId="4" borderId="10" xfId="0" applyFont="1" applyFill="1" applyBorder="1" applyAlignment="1">
      <alignment horizontal="center" vertical="center"/>
    </xf>
    <xf numFmtId="0" fontId="31" fillId="4" borderId="8" xfId="0" applyFont="1" applyFill="1" applyBorder="1" applyAlignment="1">
      <alignment horizontal="center" vertical="center" wrapText="1"/>
    </xf>
    <xf numFmtId="0" fontId="31" fillId="4" borderId="11" xfId="0" applyFont="1" applyFill="1" applyBorder="1" applyAlignment="1">
      <alignment horizontal="center" vertical="center"/>
    </xf>
    <xf numFmtId="0" fontId="31" fillId="4" borderId="8" xfId="0" applyFont="1" applyFill="1" applyBorder="1" applyAlignment="1">
      <alignment horizontal="center" vertical="top" wrapText="1"/>
    </xf>
    <xf numFmtId="0" fontId="31" fillId="4" borderId="10" xfId="0" applyFont="1" applyFill="1" applyBorder="1" applyAlignment="1">
      <alignment horizontal="center" vertical="top"/>
    </xf>
    <xf numFmtId="0" fontId="27" fillId="0" borderId="0" xfId="0" applyFont="1" applyBorder="1" applyAlignment="1">
      <alignment horizontal="left" vertical="center"/>
    </xf>
    <xf numFmtId="0" fontId="22" fillId="0" borderId="25" xfId="0" applyFont="1" applyBorder="1" applyAlignment="1">
      <alignment horizontal="left" vertical="center" wrapText="1"/>
    </xf>
    <xf numFmtId="0" fontId="22" fillId="0" borderId="0" xfId="0" applyFont="1" applyBorder="1" applyAlignment="1">
      <alignment horizontal="left" vertical="center" wrapText="1"/>
    </xf>
    <xf numFmtId="0" fontId="22" fillId="0" borderId="26" xfId="0" applyFont="1" applyBorder="1" applyAlignment="1">
      <alignment horizontal="left" vertical="center" wrapText="1"/>
    </xf>
    <xf numFmtId="0" fontId="22" fillId="0" borderId="28" xfId="0" applyFont="1" applyFill="1" applyBorder="1" applyAlignment="1">
      <alignment horizontal="right" vertical="center"/>
    </xf>
    <xf numFmtId="0" fontId="22" fillId="0" borderId="29" xfId="0" applyFont="1" applyFill="1" applyBorder="1" applyAlignment="1">
      <alignment horizontal="right" vertical="center"/>
    </xf>
    <xf numFmtId="0" fontId="22" fillId="0" borderId="27" xfId="0" applyFont="1" applyFill="1" applyBorder="1" applyAlignment="1">
      <alignment horizontal="left" vertical="center"/>
    </xf>
    <xf numFmtId="0" fontId="22" fillId="0" borderId="28" xfId="0" applyFont="1" applyFill="1" applyBorder="1" applyAlignment="1">
      <alignment horizontal="left" vertical="center"/>
    </xf>
    <xf numFmtId="0" fontId="22" fillId="0" borderId="125"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34" xfId="0" applyFont="1" applyFill="1" applyBorder="1" applyAlignment="1">
      <alignment horizontal="left" vertical="center" wrapText="1"/>
    </xf>
    <xf numFmtId="0" fontId="22" fillId="0" borderId="26" xfId="0" applyFont="1" applyFill="1" applyBorder="1" applyAlignment="1">
      <alignment horizontal="left" vertical="center" wrapText="1"/>
    </xf>
    <xf numFmtId="0" fontId="22" fillId="2" borderId="28" xfId="0" applyFont="1" applyFill="1" applyBorder="1" applyAlignment="1">
      <alignment horizontal="left" vertical="center" indent="10"/>
    </xf>
    <xf numFmtId="0" fontId="22" fillId="2" borderId="29" xfId="0" applyFont="1" applyFill="1" applyBorder="1" applyAlignment="1">
      <alignment horizontal="left" vertical="center" indent="10"/>
    </xf>
    <xf numFmtId="0" fontId="27" fillId="0" borderId="0" xfId="0" applyFont="1" applyAlignment="1">
      <alignment vertical="center"/>
    </xf>
    <xf numFmtId="0" fontId="22" fillId="0" borderId="64" xfId="0" applyFont="1" applyFill="1" applyBorder="1" applyAlignment="1">
      <alignment horizontal="right" vertical="center"/>
    </xf>
    <xf numFmtId="0" fontId="22" fillId="0" borderId="65" xfId="0" applyFont="1" applyFill="1" applyBorder="1" applyAlignment="1">
      <alignment horizontal="right" vertical="center"/>
    </xf>
    <xf numFmtId="0" fontId="31" fillId="4" borderId="9" xfId="0" applyFont="1" applyFill="1" applyBorder="1" applyAlignment="1">
      <alignment horizontal="center" vertical="center"/>
    </xf>
    <xf numFmtId="0" fontId="31" fillId="4" borderId="23" xfId="0" applyFont="1" applyFill="1" applyBorder="1" applyAlignment="1">
      <alignment horizontal="center" vertical="center"/>
    </xf>
    <xf numFmtId="41" fontId="22" fillId="2" borderId="28" xfId="0" applyNumberFormat="1" applyFont="1" applyFill="1" applyBorder="1" applyAlignment="1">
      <alignment horizontal="right" vertical="center"/>
    </xf>
    <xf numFmtId="41" fontId="22" fillId="2" borderId="29" xfId="0" applyNumberFormat="1" applyFont="1" applyFill="1" applyBorder="1" applyAlignment="1">
      <alignment horizontal="right" vertical="center"/>
    </xf>
    <xf numFmtId="0" fontId="22" fillId="2" borderId="47" xfId="0" applyFont="1" applyFill="1" applyBorder="1" applyAlignment="1">
      <alignment horizontal="right" vertical="center"/>
    </xf>
    <xf numFmtId="0" fontId="22" fillId="2" borderId="48" xfId="0" applyFont="1" applyFill="1" applyBorder="1" applyAlignment="1">
      <alignment horizontal="right" vertical="center"/>
    </xf>
    <xf numFmtId="0" fontId="27" fillId="2" borderId="0" xfId="0" applyFont="1" applyFill="1" applyAlignment="1">
      <alignment horizontal="left" vertical="center"/>
    </xf>
    <xf numFmtId="0" fontId="24" fillId="4" borderId="8"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24" xfId="0" applyFont="1" applyFill="1" applyBorder="1" applyAlignment="1">
      <alignment horizontal="center" vertical="center"/>
    </xf>
    <xf numFmtId="0" fontId="24" fillId="4" borderId="2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xf>
    <xf numFmtId="0" fontId="24" fillId="4" borderId="5" xfId="0" applyFont="1" applyFill="1" applyBorder="1" applyAlignment="1">
      <alignment horizontal="center" vertical="center"/>
    </xf>
    <xf numFmtId="0" fontId="22" fillId="2" borderId="27" xfId="0" applyFont="1" applyFill="1" applyBorder="1" applyAlignment="1">
      <alignment horizontal="left" vertical="center" wrapText="1"/>
    </xf>
    <xf numFmtId="0" fontId="22" fillId="2" borderId="28"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2" borderId="0" xfId="0" applyFont="1" applyFill="1" applyBorder="1" applyAlignment="1">
      <alignment horizontal="left" vertical="center" wrapText="1"/>
    </xf>
    <xf numFmtId="0" fontId="21" fillId="0" borderId="48" xfId="0" applyFont="1" applyFill="1" applyBorder="1" applyAlignment="1">
      <alignment horizontal="right" vertical="center"/>
    </xf>
    <xf numFmtId="0" fontId="24" fillId="4" borderId="30" xfId="0" applyFont="1" applyFill="1" applyBorder="1" applyAlignment="1">
      <alignment horizontal="center" vertical="center" wrapText="1"/>
    </xf>
    <xf numFmtId="0" fontId="24" fillId="4" borderId="32" xfId="0" applyFont="1" applyFill="1" applyBorder="1" applyAlignment="1">
      <alignment horizontal="center" vertical="center"/>
    </xf>
    <xf numFmtId="0" fontId="24" fillId="4" borderId="15"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2" borderId="64" xfId="0" applyFont="1" applyFill="1" applyBorder="1" applyAlignment="1">
      <alignment horizontal="right" vertical="center"/>
    </xf>
    <xf numFmtId="0" fontId="28" fillId="2" borderId="64" xfId="0" applyFont="1" applyFill="1" applyBorder="1" applyAlignment="1">
      <alignment horizontal="right" vertical="center"/>
    </xf>
    <xf numFmtId="0" fontId="28" fillId="2" borderId="65" xfId="0" applyFont="1" applyFill="1" applyBorder="1" applyAlignment="1">
      <alignment horizontal="right" vertical="center"/>
    </xf>
    <xf numFmtId="0" fontId="24" fillId="4" borderId="33" xfId="0" applyFont="1" applyFill="1" applyBorder="1" applyAlignment="1">
      <alignment horizontal="center" vertical="center"/>
    </xf>
    <xf numFmtId="0" fontId="33" fillId="4" borderId="30" xfId="0" applyFont="1" applyFill="1" applyBorder="1" applyAlignment="1">
      <alignment horizontal="center" vertical="center" wrapText="1"/>
    </xf>
    <xf numFmtId="0" fontId="33" fillId="4" borderId="32" xfId="0" applyFont="1" applyFill="1" applyBorder="1" applyAlignment="1">
      <alignment horizontal="center" vertical="center" wrapText="1"/>
    </xf>
    <xf numFmtId="0" fontId="33" fillId="4" borderId="15" xfId="0" applyFont="1" applyFill="1" applyBorder="1" applyAlignment="1">
      <alignment horizontal="center" vertical="center" wrapText="1"/>
    </xf>
    <xf numFmtId="0" fontId="33" fillId="4" borderId="7"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23" fillId="0" borderId="28" xfId="0" applyFont="1" applyBorder="1" applyAlignment="1">
      <alignment horizontal="right" vertical="center"/>
    </xf>
    <xf numFmtId="0" fontId="23" fillId="0" borderId="29" xfId="0" applyFont="1" applyBorder="1" applyAlignment="1">
      <alignment horizontal="right" vertical="center"/>
    </xf>
    <xf numFmtId="0" fontId="22" fillId="3" borderId="47" xfId="0" applyFont="1" applyFill="1" applyBorder="1" applyAlignment="1">
      <alignment horizontal="right" vertical="center"/>
    </xf>
    <xf numFmtId="0" fontId="22" fillId="3" borderId="48" xfId="0" applyFont="1" applyFill="1" applyBorder="1" applyAlignment="1">
      <alignment horizontal="right" vertical="center"/>
    </xf>
    <xf numFmtId="0" fontId="27" fillId="2" borderId="0" xfId="0" applyFont="1" applyFill="1" applyAlignment="1">
      <alignment vertical="center"/>
    </xf>
    <xf numFmtId="0" fontId="22" fillId="3" borderId="64" xfId="0" applyFont="1" applyFill="1" applyBorder="1" applyAlignment="1">
      <alignment horizontal="right"/>
    </xf>
    <xf numFmtId="0" fontId="22" fillId="3" borderId="65" xfId="0" applyFont="1" applyFill="1" applyBorder="1" applyAlignment="1">
      <alignment horizontal="right"/>
    </xf>
    <xf numFmtId="0" fontId="33" fillId="4" borderId="23"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3" fillId="4" borderId="2" xfId="0" applyFont="1" applyFill="1" applyBorder="1" applyAlignment="1">
      <alignment horizontal="center" vertical="center"/>
    </xf>
    <xf numFmtId="0" fontId="33" fillId="4" borderId="7" xfId="0" applyFont="1" applyFill="1" applyBorder="1" applyAlignment="1">
      <alignment horizontal="center" vertical="center"/>
    </xf>
    <xf numFmtId="0" fontId="33" fillId="4" borderId="33" xfId="0" applyFont="1" applyFill="1" applyBorder="1" applyAlignment="1">
      <alignment horizontal="center" vertical="center"/>
    </xf>
    <xf numFmtId="0" fontId="22" fillId="3" borderId="75" xfId="0" applyFont="1" applyFill="1" applyBorder="1" applyAlignment="1">
      <alignment horizontal="left" vertical="center" wrapText="1"/>
    </xf>
    <xf numFmtId="0" fontId="22" fillId="3" borderId="64" xfId="0" applyFont="1" applyFill="1" applyBorder="1" applyAlignment="1">
      <alignment horizontal="left" vertical="center" wrapText="1"/>
    </xf>
    <xf numFmtId="0" fontId="27" fillId="0" borderId="0" xfId="0" applyFont="1" applyAlignment="1">
      <alignment horizontal="left" vertical="center"/>
    </xf>
    <xf numFmtId="0" fontId="52" fillId="3" borderId="28" xfId="0" applyFont="1" applyFill="1" applyBorder="1" applyAlignment="1">
      <alignment horizontal="right" vertical="center"/>
    </xf>
    <xf numFmtId="0" fontId="52" fillId="3" borderId="29" xfId="0" applyFont="1" applyFill="1" applyBorder="1" applyAlignment="1">
      <alignment horizontal="right" vertical="center"/>
    </xf>
    <xf numFmtId="0" fontId="31" fillId="4" borderId="15" xfId="0" applyFont="1" applyFill="1" applyBorder="1" applyAlignment="1">
      <alignment horizontal="center" wrapText="1"/>
    </xf>
    <xf numFmtId="0" fontId="31" fillId="4" borderId="7" xfId="0" applyFont="1" applyFill="1" applyBorder="1" applyAlignment="1">
      <alignment horizontal="center"/>
    </xf>
    <xf numFmtId="0" fontId="31" fillId="4" borderId="1" xfId="0" applyFont="1" applyFill="1" applyBorder="1" applyAlignment="1">
      <alignment horizontal="center"/>
    </xf>
    <xf numFmtId="0" fontId="31" fillId="4" borderId="2" xfId="0" applyFont="1" applyFill="1" applyBorder="1" applyAlignment="1">
      <alignment horizontal="center" wrapText="1"/>
    </xf>
    <xf numFmtId="0" fontId="31" fillId="4" borderId="2" xfId="0" applyFont="1" applyFill="1" applyBorder="1" applyAlignment="1">
      <alignment horizontal="center"/>
    </xf>
    <xf numFmtId="0" fontId="31" fillId="4" borderId="24" xfId="0" applyFont="1" applyFill="1" applyBorder="1" applyAlignment="1">
      <alignment horizontal="center"/>
    </xf>
    <xf numFmtId="0" fontId="31" fillId="4" borderId="2" xfId="0" applyFont="1" applyFill="1" applyBorder="1" applyAlignment="1">
      <alignment horizontal="center" vertical="top" wrapText="1"/>
    </xf>
    <xf numFmtId="0" fontId="31" fillId="4" borderId="2" xfId="0" applyFont="1" applyFill="1" applyBorder="1" applyAlignment="1">
      <alignment horizontal="center" vertical="top"/>
    </xf>
    <xf numFmtId="0" fontId="31" fillId="4" borderId="24" xfId="0" applyFont="1" applyFill="1" applyBorder="1" applyAlignment="1">
      <alignment horizontal="center" vertical="center" wrapText="1"/>
    </xf>
    <xf numFmtId="0" fontId="31" fillId="4" borderId="24" xfId="0" applyFont="1" applyFill="1" applyBorder="1" applyAlignment="1">
      <alignment horizontal="center" vertical="center"/>
    </xf>
    <xf numFmtId="0" fontId="22" fillId="3" borderId="125" xfId="0" applyFont="1" applyFill="1" applyBorder="1" applyAlignment="1">
      <alignment horizontal="left" vertical="center" wrapText="1"/>
    </xf>
    <xf numFmtId="0" fontId="22" fillId="3" borderId="0" xfId="0" applyFont="1" applyFill="1" applyBorder="1" applyAlignment="1">
      <alignment horizontal="left" vertical="center"/>
    </xf>
    <xf numFmtId="0" fontId="33" fillId="4" borderId="8" xfId="0" applyFont="1" applyFill="1" applyBorder="1" applyAlignment="1">
      <alignment horizontal="center" vertical="center" wrapText="1"/>
    </xf>
    <xf numFmtId="0" fontId="33" fillId="4" borderId="8" xfId="0" applyFont="1" applyFill="1" applyBorder="1" applyAlignment="1">
      <alignment horizontal="center" vertical="center"/>
    </xf>
    <xf numFmtId="0" fontId="33" fillId="4" borderId="10" xfId="0" applyFont="1" applyFill="1" applyBorder="1" applyAlignment="1">
      <alignment horizontal="center" vertical="center"/>
    </xf>
    <xf numFmtId="0" fontId="13" fillId="4" borderId="1" xfId="0" applyFont="1" applyFill="1" applyBorder="1" applyAlignment="1">
      <alignment horizontal="center" vertical="center"/>
    </xf>
    <xf numFmtId="0" fontId="22" fillId="2" borderId="28" xfId="0" applyFont="1" applyFill="1" applyBorder="1" applyAlignment="1">
      <alignment horizontal="right" vertical="center"/>
    </xf>
    <xf numFmtId="0" fontId="22" fillId="2" borderId="29" xfId="0" applyFont="1" applyFill="1" applyBorder="1" applyAlignment="1">
      <alignment horizontal="right" vertical="center"/>
    </xf>
    <xf numFmtId="0" fontId="33" fillId="4" borderId="31"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33" fillId="4" borderId="1" xfId="0" applyFont="1" applyFill="1" applyBorder="1" applyAlignment="1">
      <alignment horizontal="center" vertical="center"/>
    </xf>
    <xf numFmtId="0" fontId="13" fillId="4" borderId="7" xfId="0" applyFont="1" applyFill="1" applyBorder="1" applyAlignment="1">
      <alignment horizontal="center" vertical="center"/>
    </xf>
    <xf numFmtId="0" fontId="33" fillId="4" borderId="4" xfId="0" applyFont="1" applyFill="1" applyBorder="1" applyAlignment="1">
      <alignment horizontal="center" vertical="center" wrapText="1"/>
    </xf>
    <xf numFmtId="0" fontId="33" fillId="4" borderId="34" xfId="0" applyFont="1" applyFill="1" applyBorder="1" applyAlignment="1">
      <alignment horizontal="center" vertical="center"/>
    </xf>
    <xf numFmtId="0" fontId="33" fillId="4" borderId="14" xfId="0" applyFont="1" applyFill="1" applyBorder="1" applyAlignment="1">
      <alignment horizontal="center" vertical="center"/>
    </xf>
    <xf numFmtId="0" fontId="33" fillId="4" borderId="35" xfId="0" applyFont="1" applyFill="1" applyBorder="1" applyAlignment="1">
      <alignment horizontal="center" vertical="center"/>
    </xf>
    <xf numFmtId="0" fontId="33" fillId="4" borderId="6" xfId="0" applyFont="1" applyFill="1" applyBorder="1" applyAlignment="1">
      <alignment horizontal="center" vertical="center"/>
    </xf>
    <xf numFmtId="0" fontId="33" fillId="4" borderId="3"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49" xfId="0" applyFont="1" applyFill="1" applyBorder="1" applyAlignment="1">
      <alignment horizontal="center" vertical="center" wrapText="1"/>
    </xf>
    <xf numFmtId="0" fontId="33" fillId="4" borderId="51"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3" fillId="4" borderId="4" xfId="0" applyFont="1" applyFill="1" applyBorder="1" applyAlignment="1">
      <alignment horizontal="center" vertical="center"/>
    </xf>
    <xf numFmtId="0" fontId="33" fillId="4" borderId="5" xfId="0" applyFont="1" applyFill="1" applyBorder="1" applyAlignment="1">
      <alignment horizontal="center" vertical="center"/>
    </xf>
    <xf numFmtId="182" fontId="33" fillId="4" borderId="3" xfId="0" applyNumberFormat="1" applyFont="1" applyFill="1" applyBorder="1" applyAlignment="1">
      <alignment horizontal="center" vertical="center" wrapText="1"/>
    </xf>
    <xf numFmtId="182" fontId="33" fillId="4" borderId="4" xfId="0" applyNumberFormat="1" applyFont="1" applyFill="1" applyBorder="1" applyAlignment="1">
      <alignment horizontal="center" vertical="center"/>
    </xf>
    <xf numFmtId="182" fontId="33" fillId="4" borderId="5" xfId="0" applyNumberFormat="1" applyFont="1" applyFill="1" applyBorder="1" applyAlignment="1">
      <alignment horizontal="center" vertical="center"/>
    </xf>
    <xf numFmtId="0" fontId="22" fillId="3" borderId="28" xfId="0" applyFont="1" applyFill="1" applyBorder="1" applyAlignment="1">
      <alignment horizontal="right" vertical="center"/>
    </xf>
    <xf numFmtId="0" fontId="22" fillId="3" borderId="29" xfId="0" applyFont="1" applyFill="1" applyBorder="1" applyAlignment="1">
      <alignment horizontal="right" vertical="center"/>
    </xf>
    <xf numFmtId="0" fontId="22" fillId="3" borderId="4" xfId="0" applyFont="1" applyFill="1" applyBorder="1" applyAlignment="1">
      <alignment horizontal="left" vertical="center" wrapText="1"/>
    </xf>
    <xf numFmtId="0" fontId="22" fillId="3" borderId="76" xfId="0" applyFont="1" applyFill="1" applyBorder="1" applyAlignment="1">
      <alignment horizontal="left" vertical="center"/>
    </xf>
    <xf numFmtId="0" fontId="22" fillId="3" borderId="47" xfId="0" applyFont="1" applyFill="1" applyBorder="1" applyAlignment="1">
      <alignment horizontal="left" vertical="center"/>
    </xf>
    <xf numFmtId="0" fontId="33" fillId="4" borderId="23" xfId="0" applyFont="1" applyFill="1" applyBorder="1" applyAlignment="1">
      <alignment horizontal="center" vertical="center"/>
    </xf>
    <xf numFmtId="0" fontId="33" fillId="4" borderId="6" xfId="0" applyFont="1" applyFill="1" applyBorder="1" applyAlignment="1">
      <alignment horizontal="center" vertical="center" wrapText="1"/>
    </xf>
    <xf numFmtId="0" fontId="22" fillId="2" borderId="28" xfId="0" applyFont="1" applyFill="1" applyBorder="1" applyAlignment="1">
      <alignment horizontal="right"/>
    </xf>
    <xf numFmtId="0" fontId="21" fillId="2" borderId="28" xfId="0" applyFont="1" applyFill="1" applyBorder="1" applyAlignment="1">
      <alignment horizontal="right"/>
    </xf>
    <xf numFmtId="0" fontId="21" fillId="2" borderId="29" xfId="0" applyFont="1" applyFill="1" applyBorder="1" applyAlignment="1">
      <alignment horizontal="right"/>
    </xf>
    <xf numFmtId="0" fontId="33" fillId="4" borderId="15" xfId="21" applyFont="1" applyFill="1" applyBorder="1" applyAlignment="1">
      <alignment horizontal="center" vertical="center" wrapText="1"/>
    </xf>
    <xf numFmtId="0" fontId="33" fillId="4" borderId="1" xfId="21" applyFont="1" applyFill="1" applyBorder="1" applyAlignment="1">
      <alignment horizontal="center" vertical="center" wrapText="1"/>
    </xf>
    <xf numFmtId="0" fontId="33" fillId="4" borderId="3" xfId="21" applyFont="1" applyFill="1" applyBorder="1" applyAlignment="1">
      <alignment horizontal="center" vertical="center" wrapText="1"/>
    </xf>
    <xf numFmtId="0" fontId="33" fillId="4" borderId="34" xfId="21" applyFont="1" applyFill="1" applyBorder="1" applyAlignment="1">
      <alignment horizontal="center" vertical="center" wrapText="1"/>
    </xf>
    <xf numFmtId="0" fontId="33" fillId="4" borderId="9" xfId="21" applyFont="1" applyFill="1" applyBorder="1" applyAlignment="1">
      <alignment horizontal="center" vertical="center" wrapText="1"/>
    </xf>
    <xf numFmtId="0" fontId="33" fillId="4" borderId="26" xfId="21" applyFont="1" applyFill="1" applyBorder="1" applyAlignment="1">
      <alignment horizontal="center" vertical="center" wrapText="1"/>
    </xf>
    <xf numFmtId="0" fontId="33" fillId="4" borderId="11" xfId="21" applyFont="1" applyFill="1" applyBorder="1" applyAlignment="1">
      <alignment horizontal="center" vertical="center" wrapText="1"/>
    </xf>
    <xf numFmtId="0" fontId="33" fillId="4" borderId="35" xfId="21" applyFont="1" applyFill="1" applyBorder="1" applyAlignment="1">
      <alignment horizontal="center" vertical="center" wrapText="1"/>
    </xf>
    <xf numFmtId="0" fontId="33" fillId="4" borderId="5" xfId="21" applyFont="1" applyFill="1" applyBorder="1" applyAlignment="1">
      <alignment horizontal="center" vertical="center" wrapText="1"/>
    </xf>
    <xf numFmtId="0" fontId="33" fillId="4" borderId="13" xfId="21" applyFont="1" applyFill="1" applyBorder="1" applyAlignment="1">
      <alignment horizontal="center" vertical="center" wrapText="1"/>
    </xf>
    <xf numFmtId="0" fontId="33" fillId="4" borderId="1" xfId="21" applyFont="1" applyFill="1" applyBorder="1" applyAlignment="1">
      <alignment horizontal="center" vertical="center"/>
    </xf>
    <xf numFmtId="0" fontId="33" fillId="4" borderId="15" xfId="22" applyFont="1" applyFill="1" applyBorder="1" applyAlignment="1">
      <alignment horizontal="center" vertical="center" wrapText="1"/>
    </xf>
    <xf numFmtId="0" fontId="33" fillId="4" borderId="7" xfId="22" applyFont="1" applyFill="1" applyBorder="1" applyAlignment="1">
      <alignment horizontal="center" vertical="center"/>
    </xf>
    <xf numFmtId="0" fontId="33" fillId="4" borderId="1" xfId="22" applyFont="1" applyFill="1" applyBorder="1" applyAlignment="1">
      <alignment horizontal="center" vertical="center"/>
    </xf>
    <xf numFmtId="0" fontId="33" fillId="4" borderId="7" xfId="21" applyFont="1" applyFill="1" applyBorder="1" applyAlignment="1">
      <alignment horizontal="center" vertical="center"/>
    </xf>
    <xf numFmtId="0" fontId="33" fillId="4" borderId="2" xfId="34" applyNumberFormat="1" applyFont="1" applyFill="1" applyBorder="1" applyAlignment="1" applyProtection="1">
      <alignment horizontal="center" vertical="center" wrapText="1"/>
      <protection locked="0"/>
    </xf>
    <xf numFmtId="0" fontId="33" fillId="4" borderId="30" xfId="34" applyNumberFormat="1" applyFont="1" applyFill="1" applyBorder="1" applyAlignment="1" applyProtection="1">
      <alignment horizontal="center" vertical="center" wrapText="1"/>
      <protection locked="0"/>
    </xf>
    <xf numFmtId="0" fontId="33" fillId="4" borderId="31" xfId="34" applyNumberFormat="1" applyFont="1" applyFill="1" applyBorder="1" applyAlignment="1" applyProtection="1">
      <alignment horizontal="center" vertical="center" wrapText="1"/>
      <protection locked="0"/>
    </xf>
    <xf numFmtId="0" fontId="33" fillId="4" borderId="32" xfId="34" applyNumberFormat="1" applyFont="1" applyFill="1" applyBorder="1" applyAlignment="1" applyProtection="1">
      <alignment horizontal="center" vertical="center" wrapText="1"/>
      <protection locked="0"/>
    </xf>
    <xf numFmtId="0" fontId="33" fillId="4" borderId="4" xfId="34" applyNumberFormat="1" applyFont="1" applyFill="1" applyBorder="1" applyAlignment="1" applyProtection="1">
      <alignment horizontal="center" vertical="center" wrapText="1"/>
      <protection locked="0"/>
    </xf>
    <xf numFmtId="0" fontId="33" fillId="4" borderId="0" xfId="34" applyNumberFormat="1" applyFont="1" applyFill="1" applyBorder="1" applyAlignment="1" applyProtection="1">
      <alignment horizontal="center" vertical="center" wrapText="1"/>
      <protection locked="0"/>
    </xf>
    <xf numFmtId="0" fontId="33" fillId="4" borderId="14" xfId="34" applyNumberFormat="1" applyFont="1" applyFill="1" applyBorder="1" applyAlignment="1" applyProtection="1">
      <alignment horizontal="center" vertical="center" wrapText="1"/>
      <protection locked="0"/>
    </xf>
    <xf numFmtId="0" fontId="33" fillId="4" borderId="3" xfId="34" applyNumberFormat="1" applyFont="1" applyFill="1" applyBorder="1" applyAlignment="1" applyProtection="1">
      <alignment horizontal="center" vertical="center" wrapText="1"/>
      <protection locked="0"/>
    </xf>
    <xf numFmtId="0" fontId="33" fillId="4" borderId="9" xfId="34" applyNumberFormat="1" applyFont="1" applyFill="1" applyBorder="1" applyAlignment="1" applyProtection="1">
      <alignment horizontal="center" vertical="center" wrapText="1"/>
      <protection locked="0"/>
    </xf>
    <xf numFmtId="0" fontId="33" fillId="4" borderId="11" xfId="34" applyNumberFormat="1" applyFont="1" applyFill="1" applyBorder="1" applyAlignment="1" applyProtection="1">
      <alignment horizontal="center" vertical="center" wrapText="1"/>
      <protection locked="0"/>
    </xf>
    <xf numFmtId="0" fontId="33" fillId="4" borderId="15" xfId="34" applyNumberFormat="1" applyFont="1" applyFill="1" applyBorder="1" applyAlignment="1" applyProtection="1">
      <alignment horizontal="center" vertical="center" wrapText="1"/>
      <protection locked="0"/>
    </xf>
    <xf numFmtId="0" fontId="33" fillId="4" borderId="7" xfId="34" applyNumberFormat="1" applyFont="1" applyFill="1" applyBorder="1" applyAlignment="1" applyProtection="1">
      <alignment horizontal="center" vertical="center"/>
      <protection locked="0"/>
    </xf>
    <xf numFmtId="0" fontId="33" fillId="4" borderId="1" xfId="34" applyNumberFormat="1" applyFont="1" applyFill="1" applyBorder="1" applyAlignment="1" applyProtection="1">
      <alignment horizontal="center" vertical="center"/>
      <protection locked="0"/>
    </xf>
    <xf numFmtId="186" fontId="33" fillId="4" borderId="2" xfId="34" applyNumberFormat="1" applyFont="1" applyFill="1" applyBorder="1" applyAlignment="1" applyProtection="1">
      <alignment horizontal="center" vertical="center" wrapText="1"/>
      <protection locked="0"/>
    </xf>
    <xf numFmtId="0" fontId="33" fillId="4" borderId="0" xfId="34" applyNumberFormat="1" applyFont="1" applyFill="1" applyBorder="1" applyAlignment="1" applyProtection="1">
      <alignment horizontal="center" vertical="center"/>
      <protection locked="0"/>
    </xf>
    <xf numFmtId="0" fontId="33" fillId="4" borderId="14" xfId="34" applyNumberFormat="1" applyFont="1" applyFill="1" applyBorder="1" applyAlignment="1" applyProtection="1">
      <alignment horizontal="center" vertical="center"/>
      <protection locked="0"/>
    </xf>
    <xf numFmtId="0" fontId="23" fillId="0" borderId="47" xfId="0" applyFont="1" applyBorder="1" applyAlignment="1">
      <alignment horizontal="right" vertical="center"/>
    </xf>
    <xf numFmtId="0" fontId="23" fillId="0" borderId="48" xfId="0" applyFont="1" applyBorder="1" applyAlignment="1">
      <alignment horizontal="right" vertical="center"/>
    </xf>
    <xf numFmtId="0" fontId="23" fillId="0" borderId="64" xfId="0" applyFont="1" applyBorder="1" applyAlignment="1">
      <alignment horizontal="right" vertical="center"/>
    </xf>
    <xf numFmtId="0" fontId="23" fillId="0" borderId="65" xfId="0" applyFont="1" applyBorder="1" applyAlignment="1">
      <alignment horizontal="right" vertical="center"/>
    </xf>
    <xf numFmtId="0" fontId="33" fillId="4" borderId="38" xfId="34" applyNumberFormat="1" applyFont="1" applyFill="1" applyBorder="1" applyAlignment="1" applyProtection="1">
      <alignment horizontal="center" vertical="center" wrapText="1"/>
      <protection locked="0"/>
    </xf>
    <xf numFmtId="0" fontId="33" fillId="4" borderId="42" xfId="34" applyNumberFormat="1" applyFont="1" applyFill="1" applyBorder="1" applyAlignment="1" applyProtection="1">
      <alignment horizontal="center" vertical="center"/>
      <protection locked="0"/>
    </xf>
    <xf numFmtId="0" fontId="33" fillId="4" borderId="37" xfId="34" applyNumberFormat="1" applyFont="1" applyFill="1" applyBorder="1" applyAlignment="1" applyProtection="1">
      <alignment horizontal="center" vertical="center"/>
      <protection locked="0"/>
    </xf>
    <xf numFmtId="0" fontId="33" fillId="4" borderId="24" xfId="34" applyNumberFormat="1"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24" xfId="0" applyFont="1" applyFill="1" applyBorder="1" applyAlignment="1">
      <alignment horizontal="center" vertical="center"/>
    </xf>
    <xf numFmtId="0" fontId="32" fillId="4" borderId="23" xfId="0" applyNumberFormat="1"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4" borderId="1" xfId="0" applyFont="1" applyFill="1" applyBorder="1" applyAlignment="1">
      <alignment horizontal="center" vertical="center"/>
    </xf>
    <xf numFmtId="180" fontId="23" fillId="0" borderId="125" xfId="0" applyNumberFormat="1" applyFont="1" applyFill="1" applyBorder="1" applyAlignment="1">
      <alignment horizontal="left" vertical="center" wrapText="1"/>
    </xf>
    <xf numFmtId="180" fontId="23" fillId="0" borderId="4" xfId="0" applyNumberFormat="1" applyFont="1" applyFill="1" applyBorder="1" applyAlignment="1">
      <alignment horizontal="left" vertical="center"/>
    </xf>
    <xf numFmtId="187" fontId="33" fillId="4" borderId="30" xfId="36" applyFont="1" applyFill="1" applyBorder="1" applyAlignment="1">
      <alignment horizontal="center" vertical="center" wrapText="1"/>
    </xf>
    <xf numFmtId="187" fontId="33" fillId="4" borderId="31" xfId="36" applyFont="1" applyFill="1" applyBorder="1" applyAlignment="1">
      <alignment horizontal="center" vertical="center" wrapText="1"/>
    </xf>
    <xf numFmtId="187" fontId="33" fillId="4" borderId="32" xfId="36" applyFont="1" applyFill="1" applyBorder="1" applyAlignment="1">
      <alignment horizontal="center" vertical="center" wrapText="1"/>
    </xf>
    <xf numFmtId="0" fontId="33" fillId="4" borderId="9" xfId="0" applyFont="1" applyFill="1" applyBorder="1" applyAlignment="1">
      <alignment horizontal="center" vertical="center" wrapText="1"/>
    </xf>
    <xf numFmtId="0" fontId="33" fillId="4" borderId="11"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12" xfId="0" applyFont="1" applyFill="1" applyBorder="1" applyAlignment="1">
      <alignment horizontal="center" vertical="center" wrapText="1"/>
    </xf>
    <xf numFmtId="0" fontId="33" fillId="4" borderId="13" xfId="0" applyFont="1" applyFill="1" applyBorder="1" applyAlignment="1">
      <alignment horizontal="center" vertical="center" wrapText="1"/>
    </xf>
    <xf numFmtId="0" fontId="33" fillId="4" borderId="15" xfId="0" applyFont="1" applyFill="1" applyBorder="1" applyAlignment="1">
      <alignment horizontal="center" vertical="center"/>
    </xf>
    <xf numFmtId="0" fontId="33" fillId="4" borderId="24" xfId="0" applyFont="1" applyFill="1" applyBorder="1" applyAlignment="1">
      <alignment horizontal="center" vertical="center" wrapText="1"/>
    </xf>
    <xf numFmtId="41" fontId="13" fillId="0" borderId="14" xfId="1" applyFont="1" applyBorder="1">
      <alignment vertical="center"/>
    </xf>
  </cellXfs>
  <cellStyles count="40">
    <cellStyle name="쉼표 [0]" xfId="1" builtinId="6"/>
    <cellStyle name="쉼표 [0] 2 10 2 2" xfId="32"/>
    <cellStyle name="쉼표 [0] 2 12 2" xfId="29"/>
    <cellStyle name="쉼표 [0] 2 18" xfId="25"/>
    <cellStyle name="쉼표 [0] 2 2 10" xfId="30"/>
    <cellStyle name="쉼표 [0] 3" xfId="6"/>
    <cellStyle name="콤마 [0]_해안선및도서" xfId="36"/>
    <cellStyle name="통화 [0] 2 10" xfId="27"/>
    <cellStyle name="표준" xfId="0" builtinId="0"/>
    <cellStyle name="표준 10" xfId="35"/>
    <cellStyle name="표준 135 4" xfId="23"/>
    <cellStyle name="표준 136 4" xfId="21"/>
    <cellStyle name="표준 137 4" xfId="22"/>
    <cellStyle name="표준 2" xfId="34"/>
    <cellStyle name="표준 2 10 2 2" xfId="3"/>
    <cellStyle name="표준 2 15" xfId="5"/>
    <cellStyle name="표준 2 2" xfId="39"/>
    <cellStyle name="표준 3" xfId="37"/>
    <cellStyle name="표준 340 2" xfId="10"/>
    <cellStyle name="표준 376" xfId="7"/>
    <cellStyle name="표준 377" xfId="8"/>
    <cellStyle name="표준 378" xfId="9"/>
    <cellStyle name="표준 381" xfId="24"/>
    <cellStyle name="표준 382" xfId="26"/>
    <cellStyle name="표준 383" xfId="33"/>
    <cellStyle name="표준 53 4" xfId="31"/>
    <cellStyle name="표준 569" xfId="11"/>
    <cellStyle name="표준 570" xfId="13"/>
    <cellStyle name="표준 571" xfId="4"/>
    <cellStyle name="표준 572" xfId="16"/>
    <cellStyle name="표준 573" xfId="18"/>
    <cellStyle name="표준 574" xfId="20"/>
    <cellStyle name="표준 576" xfId="12"/>
    <cellStyle name="표준 577" xfId="14"/>
    <cellStyle name="표준 579" xfId="15"/>
    <cellStyle name="표준 580" xfId="17"/>
    <cellStyle name="표준 581" xfId="19"/>
    <cellStyle name="표준_-08편집본" xfId="38"/>
    <cellStyle name="표준_Sheet1" xfId="28"/>
    <cellStyle name="하이퍼링크" xfId="2" builtinId="8"/>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abSelected="1" workbookViewId="0"/>
  </sheetViews>
  <sheetFormatPr defaultRowHeight="16.5"/>
  <cols>
    <col min="1" max="4" width="9" style="55"/>
    <col min="5" max="5" width="15.75" style="55" customWidth="1"/>
    <col min="6" max="6" width="14" style="577" customWidth="1"/>
    <col min="7" max="16384" width="9" style="55"/>
  </cols>
  <sheetData>
    <row r="1" spans="1:6" s="350" customFormat="1" ht="66" customHeight="1">
      <c r="A1" s="348" t="s">
        <v>246</v>
      </c>
      <c r="B1" s="349"/>
      <c r="C1" s="349"/>
      <c r="D1" s="349"/>
      <c r="E1" s="349"/>
      <c r="F1" s="346"/>
    </row>
    <row r="2" spans="1:6" ht="34.5" customHeight="1">
      <c r="A2" s="351" t="s">
        <v>239</v>
      </c>
      <c r="B2" s="347"/>
      <c r="C2" s="347"/>
      <c r="D2" s="345"/>
      <c r="E2" s="345"/>
      <c r="F2" s="352" t="s">
        <v>245</v>
      </c>
    </row>
    <row r="3" spans="1:6" ht="34.5" customHeight="1">
      <c r="A3" s="351" t="s">
        <v>240</v>
      </c>
      <c r="B3" s="347"/>
      <c r="C3" s="347"/>
      <c r="D3" s="345"/>
      <c r="E3" s="345"/>
      <c r="F3" s="352" t="s">
        <v>245</v>
      </c>
    </row>
    <row r="4" spans="1:6" ht="34.5" customHeight="1">
      <c r="A4" s="351" t="s">
        <v>241</v>
      </c>
      <c r="B4" s="347"/>
      <c r="C4" s="347"/>
      <c r="D4" s="345"/>
      <c r="E4" s="345"/>
      <c r="F4" s="352" t="s">
        <v>245</v>
      </c>
    </row>
    <row r="5" spans="1:6" ht="34.5" customHeight="1">
      <c r="A5" s="351" t="s">
        <v>242</v>
      </c>
      <c r="B5" s="347"/>
      <c r="C5" s="347"/>
      <c r="D5" s="345"/>
      <c r="E5" s="345"/>
      <c r="F5" s="352" t="s">
        <v>245</v>
      </c>
    </row>
    <row r="6" spans="1:6" ht="34.5" customHeight="1">
      <c r="A6" s="351" t="s">
        <v>243</v>
      </c>
      <c r="B6" s="347"/>
      <c r="C6" s="347"/>
      <c r="D6" s="345"/>
      <c r="E6" s="345"/>
      <c r="F6" s="352" t="s">
        <v>245</v>
      </c>
    </row>
    <row r="7" spans="1:6" ht="34.5" customHeight="1">
      <c r="A7" s="351" t="s">
        <v>244</v>
      </c>
      <c r="B7" s="347"/>
      <c r="C7" s="347"/>
      <c r="D7" s="345"/>
      <c r="E7" s="345"/>
      <c r="F7" s="645" t="s">
        <v>245</v>
      </c>
    </row>
    <row r="8" spans="1:6" ht="34.5" customHeight="1">
      <c r="A8" s="351" t="s">
        <v>427</v>
      </c>
      <c r="B8" s="347"/>
      <c r="C8" s="347"/>
      <c r="D8" s="345"/>
      <c r="E8" s="345"/>
      <c r="F8" s="352" t="s">
        <v>245</v>
      </c>
    </row>
    <row r="9" spans="1:6" ht="34.5" customHeight="1">
      <c r="A9" s="351" t="s">
        <v>428</v>
      </c>
      <c r="B9" s="347"/>
      <c r="C9" s="347"/>
      <c r="D9" s="345"/>
      <c r="E9" s="345"/>
      <c r="F9" s="352" t="s">
        <v>245</v>
      </c>
    </row>
    <row r="10" spans="1:6" ht="34.5" customHeight="1">
      <c r="A10" s="351" t="s">
        <v>429</v>
      </c>
      <c r="B10" s="347"/>
      <c r="C10" s="347"/>
      <c r="D10" s="345"/>
      <c r="E10" s="345"/>
      <c r="F10" s="352" t="s">
        <v>245</v>
      </c>
    </row>
    <row r="11" spans="1:6" ht="34.5" customHeight="1">
      <c r="A11" s="351" t="s">
        <v>430</v>
      </c>
      <c r="B11" s="347"/>
      <c r="C11" s="347"/>
      <c r="D11" s="345"/>
      <c r="E11" s="345"/>
      <c r="F11" s="352" t="s">
        <v>245</v>
      </c>
    </row>
    <row r="12" spans="1:6" ht="34.5" customHeight="1">
      <c r="A12" s="351" t="s">
        <v>431</v>
      </c>
      <c r="B12" s="347"/>
      <c r="C12" s="347"/>
      <c r="D12" s="345"/>
      <c r="E12" s="345"/>
      <c r="F12" s="352" t="s">
        <v>245</v>
      </c>
    </row>
    <row r="13" spans="1:6" ht="34.5" customHeight="1">
      <c r="A13" s="351" t="s">
        <v>432</v>
      </c>
      <c r="B13" s="347"/>
      <c r="C13" s="347"/>
      <c r="D13" s="345"/>
      <c r="E13" s="345"/>
      <c r="F13" s="352" t="s">
        <v>245</v>
      </c>
    </row>
    <row r="14" spans="1:6" ht="34.5" customHeight="1">
      <c r="A14" s="351" t="s">
        <v>433</v>
      </c>
      <c r="B14" s="347"/>
      <c r="C14" s="347"/>
      <c r="D14" s="345"/>
      <c r="E14" s="345"/>
      <c r="F14" s="352" t="s">
        <v>245</v>
      </c>
    </row>
    <row r="15" spans="1:6" ht="34.5" customHeight="1">
      <c r="A15" s="351" t="s">
        <v>434</v>
      </c>
      <c r="B15" s="347"/>
      <c r="C15" s="347"/>
      <c r="D15" s="345"/>
      <c r="E15" s="345"/>
      <c r="F15" s="352" t="s">
        <v>245</v>
      </c>
    </row>
    <row r="16" spans="1:6" ht="34.5" customHeight="1">
      <c r="A16" s="351" t="s">
        <v>435</v>
      </c>
      <c r="B16" s="347"/>
      <c r="C16" s="347"/>
      <c r="D16" s="345"/>
      <c r="E16" s="345"/>
      <c r="F16" s="352" t="s">
        <v>245</v>
      </c>
    </row>
  </sheetData>
  <phoneticPr fontId="3" type="noConversion"/>
  <hyperlinks>
    <hyperlink ref="F2" location="' Ⅸ-1. 주택현황 및 보급률'!A1" display="통계표로 이동"/>
    <hyperlink ref="F3" location="' Ⅸ-2. 주택소유현황'!A1" display="통계표로 이동"/>
    <hyperlink ref="F4" location="'Ⅸ-3. 건축연도별 주택'!A1" display="통계표로 이동"/>
    <hyperlink ref="F5" location="'Ⅸ-4. 연면적별 주택'!A1" display="통계표로 이동"/>
    <hyperlink ref="F6" location="'Ⅸ-5. 건축허가'!A1" display="통계표로 이동"/>
    <hyperlink ref="F8" location="' Ⅸ-6. 주택가격지수'!A1" display="통계표로 이동"/>
    <hyperlink ref="F9" location="' Ⅸ-7. 토지거래 허가'!A1" display="통계표로 이동"/>
    <hyperlink ref="F10" location="' Ⅸ-8. 지가변동률'!A1" display="통계표로 이동"/>
    <hyperlink ref="F11" location="' Ⅸ-9. 토지거래 현황'!A1" display="통계표로 이동"/>
    <hyperlink ref="F12" location="' Ⅸ-10. 용도지역'!A1" display="통계표로 이동"/>
    <hyperlink ref="F13" location="' Ⅸ-11. 공원'!A1" display="통계표로 이동"/>
    <hyperlink ref="F14" location="' Ⅸ-12. 도로'!A1" display="통계표로 이동"/>
    <hyperlink ref="F15" location="' Ⅸ-13. 교량'!A1" display="통계표로 이동"/>
    <hyperlink ref="F16" location="' Ⅸ-14 건설장비'!A1" display="통계표로 이동"/>
    <hyperlink ref="F7" location="'Ⅸ-5-1. 시ㆍ군ㆍ구별 건축허가'!A1" display="통계표로 이동"/>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S15"/>
  <sheetViews>
    <sheetView workbookViewId="0">
      <selection activeCell="N12" sqref="N12"/>
    </sheetView>
  </sheetViews>
  <sheetFormatPr defaultRowHeight="16.5"/>
  <cols>
    <col min="1" max="1" width="1.625" style="55" customWidth="1"/>
    <col min="2" max="2" width="9.625" style="55" customWidth="1"/>
    <col min="3" max="3" width="8.625" style="55" customWidth="1"/>
    <col min="4" max="12" width="18.625" style="55" customWidth="1"/>
    <col min="13" max="14" width="13.125" style="55" customWidth="1"/>
    <col min="15" max="15" width="17.25" style="55" customWidth="1"/>
    <col min="16" max="16" width="17.625" style="55" customWidth="1"/>
    <col min="17" max="17" width="13.125" style="55" customWidth="1"/>
    <col min="18" max="18" width="13.25" style="55" customWidth="1"/>
    <col min="19" max="19" width="11.875" style="55" customWidth="1"/>
    <col min="20" max="16384" width="9" style="55"/>
  </cols>
  <sheetData>
    <row r="1" spans="2:19" ht="24" customHeight="1">
      <c r="B1" s="734" t="s">
        <v>420</v>
      </c>
      <c r="C1" s="734"/>
      <c r="D1" s="734"/>
      <c r="E1" s="734"/>
      <c r="F1" s="734"/>
      <c r="G1" s="2"/>
      <c r="H1" s="2"/>
      <c r="I1" s="2"/>
      <c r="J1" s="2"/>
      <c r="K1" s="2"/>
      <c r="L1" s="2"/>
      <c r="M1" s="2"/>
      <c r="N1" s="2"/>
      <c r="O1" s="2"/>
      <c r="P1" s="2"/>
      <c r="Q1" s="2"/>
      <c r="R1" s="2"/>
      <c r="S1" s="2"/>
    </row>
    <row r="2" spans="2:19" ht="17.25" thickBot="1">
      <c r="B2" s="16"/>
      <c r="C2" s="16"/>
      <c r="D2" s="2"/>
      <c r="E2" s="2"/>
      <c r="F2" s="2"/>
      <c r="G2" s="2"/>
      <c r="H2" s="2"/>
      <c r="I2" s="2"/>
      <c r="J2" s="2"/>
      <c r="K2" s="2"/>
      <c r="L2" s="2"/>
      <c r="M2" s="2"/>
      <c r="N2" s="2"/>
      <c r="O2" s="2"/>
      <c r="P2" s="2"/>
      <c r="Q2" s="2"/>
      <c r="R2" s="2"/>
      <c r="S2" s="2"/>
    </row>
    <row r="3" spans="2:19">
      <c r="B3" s="63" t="s">
        <v>378</v>
      </c>
      <c r="C3" s="165"/>
      <c r="D3" s="117"/>
      <c r="E3" s="117"/>
      <c r="F3" s="117"/>
      <c r="G3" s="117"/>
      <c r="H3" s="117"/>
      <c r="I3" s="117"/>
      <c r="J3" s="117"/>
      <c r="K3" s="117"/>
      <c r="L3" s="117"/>
      <c r="M3" s="117"/>
      <c r="N3" s="117"/>
      <c r="O3" s="117"/>
      <c r="P3" s="117"/>
      <c r="Q3" s="117"/>
      <c r="R3" s="117"/>
      <c r="S3" s="166" t="s">
        <v>145</v>
      </c>
    </row>
    <row r="4" spans="2:19" ht="44.25" customHeight="1">
      <c r="B4" s="654" t="s">
        <v>70</v>
      </c>
      <c r="C4" s="655" t="s">
        <v>89</v>
      </c>
      <c r="D4" s="737" t="s">
        <v>311</v>
      </c>
      <c r="E4" s="738"/>
      <c r="F4" s="738"/>
      <c r="G4" s="738"/>
      <c r="H4" s="738"/>
      <c r="I4" s="738"/>
      <c r="J4" s="738"/>
      <c r="K4" s="738"/>
      <c r="L4" s="739"/>
      <c r="M4" s="740" t="s">
        <v>310</v>
      </c>
      <c r="N4" s="741"/>
      <c r="O4" s="741"/>
      <c r="P4" s="741"/>
      <c r="Q4" s="741"/>
      <c r="R4" s="741"/>
      <c r="S4" s="742"/>
    </row>
    <row r="5" spans="2:19" ht="32.25" customHeight="1">
      <c r="B5" s="688"/>
      <c r="C5" s="656"/>
      <c r="D5" s="655" t="s">
        <v>312</v>
      </c>
      <c r="E5" s="655" t="s">
        <v>313</v>
      </c>
      <c r="F5" s="655" t="s">
        <v>314</v>
      </c>
      <c r="G5" s="655" t="s">
        <v>315</v>
      </c>
      <c r="H5" s="655" t="s">
        <v>316</v>
      </c>
      <c r="I5" s="655" t="s">
        <v>317</v>
      </c>
      <c r="J5" s="655" t="s">
        <v>318</v>
      </c>
      <c r="K5" s="655" t="s">
        <v>379</v>
      </c>
      <c r="L5" s="655" t="s">
        <v>319</v>
      </c>
      <c r="M5" s="655" t="s">
        <v>320</v>
      </c>
      <c r="N5" s="655" t="s">
        <v>321</v>
      </c>
      <c r="O5" s="743" t="s">
        <v>322</v>
      </c>
      <c r="P5" s="744"/>
      <c r="Q5" s="655" t="s">
        <v>90</v>
      </c>
      <c r="R5" s="655" t="s">
        <v>380</v>
      </c>
      <c r="S5" s="745" t="s">
        <v>140</v>
      </c>
    </row>
    <row r="6" spans="2:19" ht="67.5" customHeight="1">
      <c r="B6" s="688"/>
      <c r="C6" s="656"/>
      <c r="D6" s="656"/>
      <c r="E6" s="656"/>
      <c r="F6" s="656"/>
      <c r="G6" s="656"/>
      <c r="H6" s="656"/>
      <c r="I6" s="656"/>
      <c r="J6" s="656"/>
      <c r="K6" s="656"/>
      <c r="L6" s="656"/>
      <c r="M6" s="656"/>
      <c r="N6" s="656"/>
      <c r="O6" s="533" t="s">
        <v>138</v>
      </c>
      <c r="P6" s="533" t="s">
        <v>139</v>
      </c>
      <c r="Q6" s="656"/>
      <c r="R6" s="656"/>
      <c r="S6" s="746"/>
    </row>
    <row r="7" spans="2:19" ht="24" customHeight="1">
      <c r="B7" s="167" t="s">
        <v>247</v>
      </c>
      <c r="C7" s="560">
        <v>3.8149999999999999</v>
      </c>
      <c r="D7" s="561">
        <v>3.94</v>
      </c>
      <c r="E7" s="561">
        <v>2.4500000000000002</v>
      </c>
      <c r="F7" s="561">
        <v>6.6120000000000001</v>
      </c>
      <c r="G7" s="561">
        <v>1.48</v>
      </c>
      <c r="H7" s="562" t="s">
        <v>2</v>
      </c>
      <c r="I7" s="562" t="s">
        <v>2</v>
      </c>
      <c r="J7" s="562" t="s">
        <v>2</v>
      </c>
      <c r="K7" s="562" t="s">
        <v>2</v>
      </c>
      <c r="L7" s="562" t="s">
        <v>2</v>
      </c>
      <c r="M7" s="561">
        <v>1.88</v>
      </c>
      <c r="N7" s="561">
        <v>1.2709999999999999</v>
      </c>
      <c r="O7" s="561">
        <v>4.03</v>
      </c>
      <c r="P7" s="561">
        <v>2.94</v>
      </c>
      <c r="Q7" s="561">
        <v>1.26</v>
      </c>
      <c r="R7" s="561">
        <v>5.625</v>
      </c>
      <c r="S7" s="563" t="s">
        <v>2</v>
      </c>
    </row>
    <row r="8" spans="2:19" ht="24" customHeight="1">
      <c r="B8" s="167" t="s">
        <v>248</v>
      </c>
      <c r="C8" s="560">
        <v>3.7040000000000002</v>
      </c>
      <c r="D8" s="561">
        <v>4.1950000000000003</v>
      </c>
      <c r="E8" s="561">
        <v>3.2090000000000001</v>
      </c>
      <c r="F8" s="561">
        <v>2.7810000000000001</v>
      </c>
      <c r="G8" s="561">
        <v>2.3250000000000002</v>
      </c>
      <c r="H8" s="562" t="s">
        <v>2</v>
      </c>
      <c r="I8" s="562" t="s">
        <v>2</v>
      </c>
      <c r="J8" s="562" t="s">
        <v>2</v>
      </c>
      <c r="K8" s="562" t="s">
        <v>2</v>
      </c>
      <c r="L8" s="562" t="s">
        <v>2</v>
      </c>
      <c r="M8" s="561">
        <v>1.347</v>
      </c>
      <c r="N8" s="561">
        <v>4.8739999999999997</v>
      </c>
      <c r="O8" s="561">
        <v>4.0229999999999997</v>
      </c>
      <c r="P8" s="561">
        <v>3.661</v>
      </c>
      <c r="Q8" s="561">
        <v>1.5860000000000001</v>
      </c>
      <c r="R8" s="561">
        <v>2.6</v>
      </c>
      <c r="S8" s="563" t="s">
        <v>2</v>
      </c>
    </row>
    <row r="9" spans="2:19" ht="24" customHeight="1">
      <c r="B9" s="167" t="s">
        <v>249</v>
      </c>
      <c r="C9" s="564">
        <v>4.3780000000000001</v>
      </c>
      <c r="D9" s="565">
        <v>5.3170000000000002</v>
      </c>
      <c r="E9" s="565">
        <v>2.2400000000000002</v>
      </c>
      <c r="F9" s="565">
        <v>3.738</v>
      </c>
      <c r="G9" s="565">
        <v>2.226</v>
      </c>
      <c r="H9" s="566" t="s">
        <v>2</v>
      </c>
      <c r="I9" s="566" t="s">
        <v>2</v>
      </c>
      <c r="J9" s="566" t="s">
        <v>2</v>
      </c>
      <c r="K9" s="566" t="s">
        <v>2</v>
      </c>
      <c r="L9" s="566" t="s">
        <v>2</v>
      </c>
      <c r="M9" s="567">
        <v>2.5409999999999999</v>
      </c>
      <c r="N9" s="561">
        <v>1.9650000000000001</v>
      </c>
      <c r="O9" s="567">
        <v>5.29</v>
      </c>
      <c r="P9" s="567">
        <v>3.891</v>
      </c>
      <c r="Q9" s="567">
        <v>1.571</v>
      </c>
      <c r="R9" s="567">
        <v>4.0060000000000002</v>
      </c>
      <c r="S9" s="568" t="s">
        <v>2</v>
      </c>
    </row>
    <row r="10" spans="2:19" ht="24" customHeight="1">
      <c r="B10" s="167" t="s">
        <v>209</v>
      </c>
      <c r="C10" s="564">
        <v>4.0919999999999996</v>
      </c>
      <c r="D10" s="565">
        <v>4.8739999999999997</v>
      </c>
      <c r="E10" s="565">
        <v>2.7570000000000001</v>
      </c>
      <c r="F10" s="565">
        <v>2.5099999999999998</v>
      </c>
      <c r="G10" s="565">
        <v>3.1469999999999998</v>
      </c>
      <c r="H10" s="566" t="s">
        <v>2</v>
      </c>
      <c r="I10" s="566" t="s">
        <v>2</v>
      </c>
      <c r="J10" s="566" t="s">
        <v>2</v>
      </c>
      <c r="K10" s="566" t="s">
        <v>2</v>
      </c>
      <c r="L10" s="566" t="s">
        <v>2</v>
      </c>
      <c r="M10" s="567">
        <v>3.391</v>
      </c>
      <c r="N10" s="569">
        <v>1.865</v>
      </c>
      <c r="O10" s="567">
        <v>4.782</v>
      </c>
      <c r="P10" s="567">
        <v>3.4550000000000001</v>
      </c>
      <c r="Q10" s="567">
        <v>2.427</v>
      </c>
      <c r="R10" s="567">
        <v>3.149</v>
      </c>
      <c r="S10" s="570" t="s">
        <v>2</v>
      </c>
    </row>
    <row r="11" spans="2:19" ht="24" customHeight="1">
      <c r="B11" s="168" t="s">
        <v>250</v>
      </c>
      <c r="C11" s="571">
        <v>3.7959999999999998</v>
      </c>
      <c r="D11" s="572">
        <v>4.5049999999999999</v>
      </c>
      <c r="E11" s="572">
        <v>4.05</v>
      </c>
      <c r="F11" s="572">
        <v>1.4059999999999999</v>
      </c>
      <c r="G11" s="572">
        <v>1.4330000000000001</v>
      </c>
      <c r="H11" s="573" t="s">
        <v>2</v>
      </c>
      <c r="I11" s="573" t="s">
        <v>2</v>
      </c>
      <c r="J11" s="573" t="s">
        <v>2</v>
      </c>
      <c r="K11" s="573" t="s">
        <v>2</v>
      </c>
      <c r="L11" s="573" t="s">
        <v>2</v>
      </c>
      <c r="M11" s="574">
        <v>1.4490000000000001</v>
      </c>
      <c r="N11" s="575">
        <v>1.585</v>
      </c>
      <c r="O11" s="574">
        <v>4.7039999999999997</v>
      </c>
      <c r="P11" s="574">
        <v>4.4450000000000003</v>
      </c>
      <c r="Q11" s="574">
        <v>0.93300000000000005</v>
      </c>
      <c r="R11" s="574">
        <v>1.367</v>
      </c>
      <c r="S11" s="576" t="s">
        <v>2</v>
      </c>
    </row>
    <row r="12" spans="2:19" s="164" customFormat="1" ht="24" customHeight="1">
      <c r="B12" s="122" t="s">
        <v>266</v>
      </c>
      <c r="C12" s="526">
        <v>3.0590000000000002</v>
      </c>
      <c r="D12" s="527">
        <v>3.427</v>
      </c>
      <c r="E12" s="527">
        <v>3.3690000000000002</v>
      </c>
      <c r="F12" s="527">
        <v>1.2809999999999999</v>
      </c>
      <c r="G12" s="527">
        <v>2.6379999999999999</v>
      </c>
      <c r="H12" s="528" t="s">
        <v>2</v>
      </c>
      <c r="I12" s="528" t="s">
        <v>2</v>
      </c>
      <c r="J12" s="528" t="s">
        <v>2</v>
      </c>
      <c r="K12" s="528" t="s">
        <v>2</v>
      </c>
      <c r="L12" s="528" t="s">
        <v>2</v>
      </c>
      <c r="M12" s="527">
        <v>2.891</v>
      </c>
      <c r="N12" s="527">
        <v>2.855</v>
      </c>
      <c r="O12" s="527">
        <v>3.6110000000000002</v>
      </c>
      <c r="P12" s="527">
        <v>3.234</v>
      </c>
      <c r="Q12" s="527">
        <v>2.5049999999999999</v>
      </c>
      <c r="R12" s="527">
        <v>1.337</v>
      </c>
      <c r="S12" s="529" t="s">
        <v>2</v>
      </c>
    </row>
    <row r="13" spans="2:19" s="18" customFormat="1" ht="30" customHeight="1">
      <c r="B13" s="747" t="s">
        <v>323</v>
      </c>
      <c r="C13" s="748"/>
      <c r="D13" s="748"/>
      <c r="E13" s="748"/>
      <c r="F13" s="748"/>
      <c r="G13" s="748"/>
      <c r="H13" s="748"/>
      <c r="I13" s="748"/>
      <c r="J13" s="748"/>
      <c r="K13" s="748"/>
      <c r="L13" s="273"/>
      <c r="M13" s="273"/>
      <c r="N13" s="273"/>
      <c r="O13" s="273"/>
      <c r="P13" s="273"/>
      <c r="Q13" s="273"/>
      <c r="R13" s="273"/>
      <c r="S13" s="274"/>
    </row>
    <row r="14" spans="2:19" s="18" customFormat="1" ht="21" customHeight="1" thickBot="1">
      <c r="B14" s="275" t="s">
        <v>411</v>
      </c>
      <c r="C14" s="276"/>
      <c r="D14" s="276"/>
      <c r="E14" s="276"/>
      <c r="F14" s="276"/>
      <c r="G14" s="276"/>
      <c r="H14" s="276"/>
      <c r="I14" s="276"/>
      <c r="J14" s="276"/>
      <c r="K14" s="276"/>
      <c r="L14" s="277"/>
      <c r="M14" s="277"/>
      <c r="N14" s="277"/>
      <c r="O14" s="277"/>
      <c r="P14" s="277"/>
      <c r="Q14" s="735" t="s">
        <v>406</v>
      </c>
      <c r="R14" s="735"/>
      <c r="S14" s="736"/>
    </row>
    <row r="15" spans="2:19">
      <c r="B15" s="52" t="s">
        <v>410</v>
      </c>
      <c r="C15" s="38"/>
      <c r="D15" s="38"/>
      <c r="E15" s="38"/>
      <c r="F15" s="38"/>
      <c r="G15" s="38"/>
    </row>
  </sheetData>
  <mergeCells count="22">
    <mergeCell ref="H5:H6"/>
    <mergeCell ref="N5:N6"/>
    <mergeCell ref="I5:I6"/>
    <mergeCell ref="J5:J6"/>
    <mergeCell ref="K5:K6"/>
    <mergeCell ref="L5:L6"/>
    <mergeCell ref="B1:F1"/>
    <mergeCell ref="Q14:S14"/>
    <mergeCell ref="B4:B6"/>
    <mergeCell ref="C4:C6"/>
    <mergeCell ref="D4:L4"/>
    <mergeCell ref="M4:S4"/>
    <mergeCell ref="D5:D6"/>
    <mergeCell ref="E5:E6"/>
    <mergeCell ref="F5:F6"/>
    <mergeCell ref="G5:G6"/>
    <mergeCell ref="O5:P5"/>
    <mergeCell ref="Q5:Q6"/>
    <mergeCell ref="R5:R6"/>
    <mergeCell ref="S5:S6"/>
    <mergeCell ref="M5:M6"/>
    <mergeCell ref="B13:K13"/>
  </mergeCells>
  <phoneticPr fontId="3" type="noConversion"/>
  <pageMargins left="0.70866141732283472" right="0.31496062992125984" top="0.74803149606299213" bottom="0.74803149606299213" header="0.31496062992125984" footer="0.31496062992125984"/>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37"/>
  <sheetViews>
    <sheetView workbookViewId="0">
      <selection activeCell="B1" sqref="B1:I1"/>
    </sheetView>
  </sheetViews>
  <sheetFormatPr defaultRowHeight="16.5"/>
  <cols>
    <col min="1" max="1" width="1.625" style="55" customWidth="1"/>
    <col min="2" max="2" width="9.75" customWidth="1"/>
    <col min="3" max="34" width="11.125" customWidth="1"/>
  </cols>
  <sheetData>
    <row r="1" spans="1:34" ht="24" customHeight="1">
      <c r="B1" s="684" t="s">
        <v>421</v>
      </c>
      <c r="C1" s="684"/>
      <c r="D1" s="684"/>
      <c r="E1" s="684"/>
      <c r="F1" s="684"/>
      <c r="G1" s="684"/>
      <c r="H1" s="684"/>
      <c r="I1" s="684"/>
      <c r="J1" s="2"/>
      <c r="K1" s="2"/>
      <c r="L1" s="2"/>
      <c r="M1" s="2"/>
      <c r="N1" s="2"/>
      <c r="O1" s="2"/>
      <c r="P1" s="2"/>
      <c r="Q1" s="2"/>
      <c r="R1" s="2"/>
      <c r="S1" s="2"/>
      <c r="T1" s="2"/>
      <c r="U1" s="2"/>
      <c r="V1" s="2"/>
      <c r="W1" s="2"/>
      <c r="X1" s="2"/>
      <c r="Y1" s="2"/>
      <c r="Z1" s="2"/>
      <c r="AA1" s="2"/>
      <c r="AB1" s="2"/>
      <c r="AC1" s="2"/>
      <c r="AD1" s="2"/>
      <c r="AE1" s="2"/>
      <c r="AF1" s="2"/>
      <c r="AG1" s="2"/>
      <c r="AH1" s="2"/>
    </row>
    <row r="2" spans="1:34" ht="19.5" thickBot="1">
      <c r="B2" s="2"/>
      <c r="C2" s="2"/>
      <c r="D2" s="1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s="53" customFormat="1" ht="18" customHeight="1">
      <c r="B3" s="175" t="s">
        <v>141</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691" t="s">
        <v>308</v>
      </c>
      <c r="AG3" s="691"/>
      <c r="AH3" s="692"/>
    </row>
    <row r="4" spans="1:34" ht="44.25" customHeight="1">
      <c r="B4" s="715" t="s">
        <v>54</v>
      </c>
      <c r="C4" s="756" t="s">
        <v>91</v>
      </c>
      <c r="D4" s="729"/>
      <c r="E4" s="717" t="s">
        <v>326</v>
      </c>
      <c r="F4" s="730"/>
      <c r="G4" s="730"/>
      <c r="H4" s="730"/>
      <c r="I4" s="730"/>
      <c r="J4" s="730"/>
      <c r="K4" s="730"/>
      <c r="L4" s="730"/>
      <c r="M4" s="730"/>
      <c r="N4" s="730"/>
      <c r="O4" s="730"/>
      <c r="P4" s="730"/>
      <c r="Q4" s="730"/>
      <c r="R4" s="730"/>
      <c r="S4" s="730"/>
      <c r="T4" s="730"/>
      <c r="U4" s="730"/>
      <c r="V4" s="757"/>
      <c r="W4" s="717" t="s">
        <v>93</v>
      </c>
      <c r="X4" s="730"/>
      <c r="Y4" s="730"/>
      <c r="Z4" s="730"/>
      <c r="AA4" s="730"/>
      <c r="AB4" s="730"/>
      <c r="AC4" s="730"/>
      <c r="AD4" s="730"/>
      <c r="AE4" s="730"/>
      <c r="AF4" s="730"/>
      <c r="AG4" s="730"/>
      <c r="AH4" s="731"/>
    </row>
    <row r="5" spans="1:34" ht="41.25" customHeight="1">
      <c r="B5" s="755"/>
      <c r="C5" s="757"/>
      <c r="D5" s="729"/>
      <c r="E5" s="717" t="s">
        <v>325</v>
      </c>
      <c r="F5" s="730"/>
      <c r="G5" s="730"/>
      <c r="H5" s="730"/>
      <c r="I5" s="730"/>
      <c r="J5" s="730"/>
      <c r="K5" s="730"/>
      <c r="L5" s="730"/>
      <c r="M5" s="730"/>
      <c r="N5" s="730"/>
      <c r="O5" s="730"/>
      <c r="P5" s="757"/>
      <c r="Q5" s="717" t="s">
        <v>327</v>
      </c>
      <c r="R5" s="758"/>
      <c r="S5" s="758"/>
      <c r="T5" s="758"/>
      <c r="U5" s="758"/>
      <c r="V5" s="752"/>
      <c r="W5" s="749" t="s">
        <v>320</v>
      </c>
      <c r="X5" s="750"/>
      <c r="Y5" s="749" t="s">
        <v>94</v>
      </c>
      <c r="Z5" s="750"/>
      <c r="AA5" s="749" t="s">
        <v>336</v>
      </c>
      <c r="AB5" s="750" t="s">
        <v>14</v>
      </c>
      <c r="AC5" s="749" t="s">
        <v>95</v>
      </c>
      <c r="AD5" s="750" t="s">
        <v>15</v>
      </c>
      <c r="AE5" s="749" t="s">
        <v>96</v>
      </c>
      <c r="AF5" s="750" t="s">
        <v>16</v>
      </c>
      <c r="AG5" s="759" t="s">
        <v>97</v>
      </c>
      <c r="AH5" s="760" t="s">
        <v>17</v>
      </c>
    </row>
    <row r="6" spans="1:34" ht="51" customHeight="1">
      <c r="B6" s="755"/>
      <c r="C6" s="757"/>
      <c r="D6" s="729"/>
      <c r="E6" s="728" t="s">
        <v>324</v>
      </c>
      <c r="F6" s="729"/>
      <c r="G6" s="728" t="s">
        <v>328</v>
      </c>
      <c r="H6" s="729"/>
      <c r="I6" s="728" t="s">
        <v>329</v>
      </c>
      <c r="J6" s="729"/>
      <c r="K6" s="717" t="s">
        <v>330</v>
      </c>
      <c r="L6" s="757"/>
      <c r="M6" s="728" t="s">
        <v>331</v>
      </c>
      <c r="N6" s="729"/>
      <c r="O6" s="728" t="s">
        <v>332</v>
      </c>
      <c r="P6" s="729"/>
      <c r="Q6" s="717" t="s">
        <v>334</v>
      </c>
      <c r="R6" s="752"/>
      <c r="S6" s="717" t="s">
        <v>333</v>
      </c>
      <c r="T6" s="752"/>
      <c r="U6" s="717" t="s">
        <v>335</v>
      </c>
      <c r="V6" s="752"/>
      <c r="W6" s="751"/>
      <c r="X6" s="751"/>
      <c r="Y6" s="751"/>
      <c r="Z6" s="751"/>
      <c r="AA6" s="751"/>
      <c r="AB6" s="751"/>
      <c r="AC6" s="751"/>
      <c r="AD6" s="751"/>
      <c r="AE6" s="751"/>
      <c r="AF6" s="751"/>
      <c r="AG6" s="761"/>
      <c r="AH6" s="762"/>
    </row>
    <row r="7" spans="1:34" ht="39" customHeight="1">
      <c r="B7" s="716"/>
      <c r="C7" s="355" t="s">
        <v>337</v>
      </c>
      <c r="D7" s="355" t="s">
        <v>92</v>
      </c>
      <c r="E7" s="355" t="s">
        <v>337</v>
      </c>
      <c r="F7" s="355" t="s">
        <v>92</v>
      </c>
      <c r="G7" s="355" t="s">
        <v>337</v>
      </c>
      <c r="H7" s="355" t="s">
        <v>92</v>
      </c>
      <c r="I7" s="355" t="s">
        <v>337</v>
      </c>
      <c r="J7" s="355" t="s">
        <v>92</v>
      </c>
      <c r="K7" s="355" t="s">
        <v>337</v>
      </c>
      <c r="L7" s="355" t="s">
        <v>92</v>
      </c>
      <c r="M7" s="355" t="s">
        <v>337</v>
      </c>
      <c r="N7" s="355" t="s">
        <v>92</v>
      </c>
      <c r="O7" s="355" t="s">
        <v>337</v>
      </c>
      <c r="P7" s="355" t="s">
        <v>92</v>
      </c>
      <c r="Q7" s="355" t="s">
        <v>337</v>
      </c>
      <c r="R7" s="355" t="s">
        <v>92</v>
      </c>
      <c r="S7" s="355" t="s">
        <v>337</v>
      </c>
      <c r="T7" s="355" t="s">
        <v>92</v>
      </c>
      <c r="U7" s="355" t="s">
        <v>337</v>
      </c>
      <c r="V7" s="355" t="s">
        <v>92</v>
      </c>
      <c r="W7" s="355" t="s">
        <v>337</v>
      </c>
      <c r="X7" s="355" t="s">
        <v>92</v>
      </c>
      <c r="Y7" s="355" t="s">
        <v>337</v>
      </c>
      <c r="Z7" s="355" t="s">
        <v>92</v>
      </c>
      <c r="AA7" s="355" t="s">
        <v>337</v>
      </c>
      <c r="AB7" s="355" t="s">
        <v>92</v>
      </c>
      <c r="AC7" s="355" t="s">
        <v>337</v>
      </c>
      <c r="AD7" s="355" t="s">
        <v>92</v>
      </c>
      <c r="AE7" s="355" t="s">
        <v>337</v>
      </c>
      <c r="AF7" s="355" t="s">
        <v>92</v>
      </c>
      <c r="AG7" s="355" t="s">
        <v>337</v>
      </c>
      <c r="AH7" s="356" t="s">
        <v>92</v>
      </c>
    </row>
    <row r="8" spans="1:34" ht="24" customHeight="1">
      <c r="B8" s="177" t="s">
        <v>247</v>
      </c>
      <c r="C8" s="145">
        <v>20416</v>
      </c>
      <c r="D8" s="76">
        <v>2997</v>
      </c>
      <c r="E8" s="76">
        <v>17472</v>
      </c>
      <c r="F8" s="76">
        <v>1689</v>
      </c>
      <c r="G8" s="76">
        <v>2140</v>
      </c>
      <c r="H8" s="76">
        <v>163</v>
      </c>
      <c r="I8" s="76">
        <v>356</v>
      </c>
      <c r="J8" s="76">
        <v>144</v>
      </c>
      <c r="K8" s="76">
        <v>281</v>
      </c>
      <c r="L8" s="76">
        <v>434</v>
      </c>
      <c r="M8" s="76">
        <v>153</v>
      </c>
      <c r="N8" s="76">
        <v>566</v>
      </c>
      <c r="O8" s="76">
        <v>14</v>
      </c>
      <c r="P8" s="76">
        <v>1</v>
      </c>
      <c r="Q8" s="76">
        <v>0</v>
      </c>
      <c r="R8" s="76">
        <v>0</v>
      </c>
      <c r="S8" s="76">
        <v>0</v>
      </c>
      <c r="T8" s="76">
        <v>0</v>
      </c>
      <c r="U8" s="76">
        <v>0</v>
      </c>
      <c r="V8" s="76">
        <v>0</v>
      </c>
      <c r="W8" s="76">
        <v>261</v>
      </c>
      <c r="X8" s="76">
        <v>208</v>
      </c>
      <c r="Y8" s="76">
        <v>250</v>
      </c>
      <c r="Z8" s="76">
        <v>165</v>
      </c>
      <c r="AA8" s="76">
        <v>18992</v>
      </c>
      <c r="AB8" s="76">
        <v>1620</v>
      </c>
      <c r="AC8" s="76">
        <v>175</v>
      </c>
      <c r="AD8" s="76">
        <v>728</v>
      </c>
      <c r="AE8" s="76">
        <v>491</v>
      </c>
      <c r="AF8" s="76">
        <v>176</v>
      </c>
      <c r="AG8" s="76">
        <v>247</v>
      </c>
      <c r="AH8" s="178">
        <v>101</v>
      </c>
    </row>
    <row r="9" spans="1:34" ht="24" customHeight="1">
      <c r="B9" s="179" t="s">
        <v>248</v>
      </c>
      <c r="C9" s="147">
        <v>13482</v>
      </c>
      <c r="D9" s="76">
        <v>2484</v>
      </c>
      <c r="E9" s="76">
        <v>11298</v>
      </c>
      <c r="F9" s="76">
        <v>1241</v>
      </c>
      <c r="G9" s="76">
        <v>1622</v>
      </c>
      <c r="H9" s="76">
        <v>99</v>
      </c>
      <c r="I9" s="76">
        <v>214</v>
      </c>
      <c r="J9" s="76">
        <v>81</v>
      </c>
      <c r="K9" s="76">
        <v>155</v>
      </c>
      <c r="L9" s="76">
        <v>520</v>
      </c>
      <c r="M9" s="76">
        <v>185</v>
      </c>
      <c r="N9" s="76">
        <v>543</v>
      </c>
      <c r="O9" s="76">
        <v>8</v>
      </c>
      <c r="P9" s="76">
        <v>0</v>
      </c>
      <c r="Q9" s="76">
        <v>0</v>
      </c>
      <c r="R9" s="76">
        <v>0</v>
      </c>
      <c r="S9" s="76">
        <v>0</v>
      </c>
      <c r="T9" s="76">
        <v>0</v>
      </c>
      <c r="U9" s="76">
        <v>0</v>
      </c>
      <c r="V9" s="76">
        <v>0</v>
      </c>
      <c r="W9" s="76">
        <v>218</v>
      </c>
      <c r="X9" s="76">
        <v>97</v>
      </c>
      <c r="Y9" s="76">
        <v>300</v>
      </c>
      <c r="Z9" s="76">
        <v>191</v>
      </c>
      <c r="AA9" s="76">
        <v>12084</v>
      </c>
      <c r="AB9" s="76">
        <v>1004</v>
      </c>
      <c r="AC9" s="76">
        <v>176</v>
      </c>
      <c r="AD9" s="76">
        <v>1055</v>
      </c>
      <c r="AE9" s="76">
        <v>557</v>
      </c>
      <c r="AF9" s="76">
        <v>100</v>
      </c>
      <c r="AG9" s="76">
        <v>147</v>
      </c>
      <c r="AH9" s="178">
        <v>41</v>
      </c>
    </row>
    <row r="10" spans="1:34" ht="24" customHeight="1">
      <c r="B10" s="179" t="s">
        <v>249</v>
      </c>
      <c r="C10" s="148">
        <v>16866</v>
      </c>
      <c r="D10" s="76">
        <v>3223</v>
      </c>
      <c r="E10" s="76">
        <v>14076</v>
      </c>
      <c r="F10" s="76">
        <v>2191</v>
      </c>
      <c r="G10" s="76">
        <v>1694</v>
      </c>
      <c r="H10" s="76">
        <v>153</v>
      </c>
      <c r="I10" s="76">
        <v>285</v>
      </c>
      <c r="J10" s="76">
        <v>129</v>
      </c>
      <c r="K10" s="76">
        <v>121</v>
      </c>
      <c r="L10" s="76">
        <v>376</v>
      </c>
      <c r="M10" s="76">
        <v>98</v>
      </c>
      <c r="N10" s="76">
        <v>351</v>
      </c>
      <c r="O10" s="76">
        <v>592</v>
      </c>
      <c r="P10" s="77">
        <v>23</v>
      </c>
      <c r="Q10" s="76">
        <v>0</v>
      </c>
      <c r="R10" s="76">
        <v>0</v>
      </c>
      <c r="S10" s="76">
        <v>0</v>
      </c>
      <c r="T10" s="76">
        <v>0</v>
      </c>
      <c r="U10" s="76">
        <v>0</v>
      </c>
      <c r="V10" s="76">
        <v>0</v>
      </c>
      <c r="W10" s="76">
        <v>143</v>
      </c>
      <c r="X10" s="76">
        <v>98</v>
      </c>
      <c r="Y10" s="76">
        <v>276</v>
      </c>
      <c r="Z10" s="76">
        <v>77</v>
      </c>
      <c r="AA10" s="76">
        <v>15671</v>
      </c>
      <c r="AB10" s="76">
        <v>1181</v>
      </c>
      <c r="AC10" s="76">
        <v>117</v>
      </c>
      <c r="AD10" s="76">
        <v>1550</v>
      </c>
      <c r="AE10" s="76">
        <v>242</v>
      </c>
      <c r="AF10" s="76">
        <v>127</v>
      </c>
      <c r="AG10" s="76">
        <v>417</v>
      </c>
      <c r="AH10" s="178">
        <v>189</v>
      </c>
    </row>
    <row r="11" spans="1:34" ht="24" customHeight="1">
      <c r="B11" s="179" t="s">
        <v>209</v>
      </c>
      <c r="C11" s="148">
        <v>16869</v>
      </c>
      <c r="D11" s="142">
        <v>2880</v>
      </c>
      <c r="E11" s="76">
        <v>12349</v>
      </c>
      <c r="F11" s="76">
        <v>1760</v>
      </c>
      <c r="G11" s="76">
        <v>1963</v>
      </c>
      <c r="H11" s="76">
        <v>95</v>
      </c>
      <c r="I11" s="76">
        <v>291</v>
      </c>
      <c r="J11" s="76">
        <v>83</v>
      </c>
      <c r="K11" s="76">
        <v>142</v>
      </c>
      <c r="L11" s="76">
        <v>91</v>
      </c>
      <c r="M11" s="76">
        <v>260</v>
      </c>
      <c r="N11" s="76">
        <v>725</v>
      </c>
      <c r="O11" s="76">
        <v>1864</v>
      </c>
      <c r="P11" s="76">
        <v>126</v>
      </c>
      <c r="Q11" s="76">
        <v>0</v>
      </c>
      <c r="R11" s="76">
        <v>0</v>
      </c>
      <c r="S11" s="76">
        <v>0</v>
      </c>
      <c r="T11" s="76">
        <v>0</v>
      </c>
      <c r="U11" s="76">
        <v>0</v>
      </c>
      <c r="V11" s="76">
        <v>0</v>
      </c>
      <c r="W11" s="76">
        <v>1041</v>
      </c>
      <c r="X11" s="76">
        <v>414</v>
      </c>
      <c r="Y11" s="76">
        <v>288</v>
      </c>
      <c r="Z11" s="76">
        <v>111</v>
      </c>
      <c r="AA11" s="76">
        <v>14752</v>
      </c>
      <c r="AB11" s="76">
        <v>1120</v>
      </c>
      <c r="AC11" s="76">
        <v>255</v>
      </c>
      <c r="AD11" s="76">
        <v>1042</v>
      </c>
      <c r="AE11" s="76">
        <v>187</v>
      </c>
      <c r="AF11" s="76">
        <v>69</v>
      </c>
      <c r="AG11" s="76">
        <v>346</v>
      </c>
      <c r="AH11" s="178">
        <v>126</v>
      </c>
    </row>
    <row r="12" spans="1:34" ht="24" customHeight="1">
      <c r="B12" s="180" t="s">
        <v>250</v>
      </c>
      <c r="C12" s="174">
        <v>19254</v>
      </c>
      <c r="D12" s="170">
        <v>3363</v>
      </c>
      <c r="E12" s="170">
        <v>13850</v>
      </c>
      <c r="F12" s="170">
        <v>2441</v>
      </c>
      <c r="G12" s="170">
        <v>2036</v>
      </c>
      <c r="H12" s="170">
        <v>129</v>
      </c>
      <c r="I12" s="170">
        <v>195</v>
      </c>
      <c r="J12" s="170">
        <v>63</v>
      </c>
      <c r="K12" s="170">
        <v>58</v>
      </c>
      <c r="L12" s="170">
        <v>65</v>
      </c>
      <c r="M12" s="170">
        <v>286</v>
      </c>
      <c r="N12" s="170">
        <v>342</v>
      </c>
      <c r="O12" s="170">
        <v>2829</v>
      </c>
      <c r="P12" s="170">
        <v>323</v>
      </c>
      <c r="Q12" s="171">
        <v>0</v>
      </c>
      <c r="R12" s="171">
        <v>0</v>
      </c>
      <c r="S12" s="171">
        <v>0</v>
      </c>
      <c r="T12" s="171">
        <v>0</v>
      </c>
      <c r="U12" s="171">
        <v>0</v>
      </c>
      <c r="V12" s="171">
        <v>0</v>
      </c>
      <c r="W12" s="172">
        <v>771</v>
      </c>
      <c r="X12" s="172">
        <v>228</v>
      </c>
      <c r="Y12" s="172">
        <v>194</v>
      </c>
      <c r="Z12" s="172">
        <v>53</v>
      </c>
      <c r="AA12" s="172">
        <v>17266</v>
      </c>
      <c r="AB12" s="172">
        <v>1932</v>
      </c>
      <c r="AC12" s="172">
        <v>308</v>
      </c>
      <c r="AD12" s="172">
        <v>494</v>
      </c>
      <c r="AE12" s="172">
        <v>252</v>
      </c>
      <c r="AF12" s="172">
        <v>75</v>
      </c>
      <c r="AG12" s="172">
        <v>463</v>
      </c>
      <c r="AH12" s="181">
        <v>581</v>
      </c>
    </row>
    <row r="13" spans="1:34" s="22" customFormat="1" ht="24" customHeight="1">
      <c r="A13" s="55"/>
      <c r="B13" s="182" t="s">
        <v>266</v>
      </c>
      <c r="C13" s="284">
        <v>22905</v>
      </c>
      <c r="D13" s="550">
        <v>3110</v>
      </c>
      <c r="E13" s="278">
        <v>15081</v>
      </c>
      <c r="F13" s="278">
        <v>1791</v>
      </c>
      <c r="G13" s="278">
        <v>6172</v>
      </c>
      <c r="H13" s="278">
        <v>276</v>
      </c>
      <c r="I13" s="278">
        <v>308</v>
      </c>
      <c r="J13" s="278">
        <v>223</v>
      </c>
      <c r="K13" s="278">
        <v>290</v>
      </c>
      <c r="L13" s="278">
        <v>178</v>
      </c>
      <c r="M13" s="278">
        <v>153</v>
      </c>
      <c r="N13" s="278">
        <v>551</v>
      </c>
      <c r="O13" s="278">
        <v>901</v>
      </c>
      <c r="P13" s="278">
        <v>91</v>
      </c>
      <c r="Q13" s="279">
        <v>0</v>
      </c>
      <c r="R13" s="279">
        <v>0</v>
      </c>
      <c r="S13" s="279">
        <v>0</v>
      </c>
      <c r="T13" s="279">
        <v>0</v>
      </c>
      <c r="U13" s="279">
        <v>0</v>
      </c>
      <c r="V13" s="279">
        <v>0</v>
      </c>
      <c r="W13" s="280">
        <v>631</v>
      </c>
      <c r="X13" s="280">
        <v>137</v>
      </c>
      <c r="Y13" s="280">
        <v>144</v>
      </c>
      <c r="Z13" s="280">
        <v>93</v>
      </c>
      <c r="AA13" s="280">
        <v>21397</v>
      </c>
      <c r="AB13" s="280">
        <v>1625</v>
      </c>
      <c r="AC13" s="280">
        <v>250</v>
      </c>
      <c r="AD13" s="280">
        <v>1057</v>
      </c>
      <c r="AE13" s="280">
        <v>253</v>
      </c>
      <c r="AF13" s="280">
        <v>125</v>
      </c>
      <c r="AG13" s="280">
        <v>230</v>
      </c>
      <c r="AH13" s="281">
        <v>65</v>
      </c>
    </row>
    <row r="14" spans="1:34" ht="24" customHeight="1">
      <c r="B14" s="183"/>
      <c r="C14" s="282"/>
      <c r="D14" s="545"/>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91"/>
    </row>
    <row r="15" spans="1:34" ht="24" customHeight="1">
      <c r="B15" s="157" t="s">
        <v>18</v>
      </c>
      <c r="C15" s="357">
        <v>2274</v>
      </c>
      <c r="D15" s="555">
        <v>290</v>
      </c>
      <c r="E15" s="358">
        <v>1013</v>
      </c>
      <c r="F15" s="359">
        <v>202</v>
      </c>
      <c r="G15" s="359">
        <v>1162</v>
      </c>
      <c r="H15" s="360">
        <v>24</v>
      </c>
      <c r="I15" s="360">
        <v>13</v>
      </c>
      <c r="J15" s="360">
        <v>3</v>
      </c>
      <c r="K15" s="360">
        <v>5</v>
      </c>
      <c r="L15" s="77">
        <v>4</v>
      </c>
      <c r="M15" s="77">
        <v>17</v>
      </c>
      <c r="N15" s="77">
        <v>53</v>
      </c>
      <c r="O15" s="77">
        <v>64</v>
      </c>
      <c r="P15" s="77">
        <v>4</v>
      </c>
      <c r="Q15" s="77">
        <v>0</v>
      </c>
      <c r="R15" s="77">
        <v>0</v>
      </c>
      <c r="S15" s="77">
        <v>0</v>
      </c>
      <c r="T15" s="77">
        <v>0</v>
      </c>
      <c r="U15" s="77">
        <v>0</v>
      </c>
      <c r="V15" s="77">
        <v>0</v>
      </c>
      <c r="W15" s="77">
        <v>60</v>
      </c>
      <c r="X15" s="77">
        <v>12</v>
      </c>
      <c r="Y15" s="77">
        <v>8</v>
      </c>
      <c r="Z15" s="77">
        <v>5</v>
      </c>
      <c r="AA15" s="77">
        <v>2131</v>
      </c>
      <c r="AB15" s="77">
        <v>97</v>
      </c>
      <c r="AC15" s="77">
        <v>21</v>
      </c>
      <c r="AD15" s="77">
        <v>169</v>
      </c>
      <c r="AE15" s="77">
        <v>21</v>
      </c>
      <c r="AF15" s="77">
        <v>5</v>
      </c>
      <c r="AG15" s="77">
        <v>33</v>
      </c>
      <c r="AH15" s="184">
        <v>2</v>
      </c>
    </row>
    <row r="16" spans="1:34" ht="24" customHeight="1">
      <c r="B16" s="157" t="s">
        <v>19</v>
      </c>
      <c r="C16" s="357">
        <v>1372</v>
      </c>
      <c r="D16" s="555">
        <v>166</v>
      </c>
      <c r="E16" s="358">
        <v>1070</v>
      </c>
      <c r="F16" s="359">
        <v>104</v>
      </c>
      <c r="G16" s="359">
        <v>174</v>
      </c>
      <c r="H16" s="360">
        <v>8</v>
      </c>
      <c r="I16" s="360">
        <v>25</v>
      </c>
      <c r="J16" s="360">
        <v>5</v>
      </c>
      <c r="K16" s="360">
        <v>4</v>
      </c>
      <c r="L16" s="77">
        <v>6</v>
      </c>
      <c r="M16" s="77">
        <v>11</v>
      </c>
      <c r="N16" s="77">
        <v>38</v>
      </c>
      <c r="O16" s="77">
        <v>88</v>
      </c>
      <c r="P16" s="77">
        <v>5</v>
      </c>
      <c r="Q16" s="77">
        <v>0</v>
      </c>
      <c r="R16" s="77">
        <v>0</v>
      </c>
      <c r="S16" s="77">
        <v>0</v>
      </c>
      <c r="T16" s="77">
        <v>0</v>
      </c>
      <c r="U16" s="77">
        <v>0</v>
      </c>
      <c r="V16" s="77">
        <v>0</v>
      </c>
      <c r="W16" s="77">
        <v>46</v>
      </c>
      <c r="X16" s="77">
        <v>3</v>
      </c>
      <c r="Y16" s="77">
        <v>15</v>
      </c>
      <c r="Z16" s="77">
        <v>15</v>
      </c>
      <c r="AA16" s="77">
        <v>1271</v>
      </c>
      <c r="AB16" s="77">
        <v>83</v>
      </c>
      <c r="AC16" s="77">
        <v>12</v>
      </c>
      <c r="AD16" s="77">
        <v>57</v>
      </c>
      <c r="AE16" s="77">
        <v>21</v>
      </c>
      <c r="AF16" s="77">
        <v>5</v>
      </c>
      <c r="AG16" s="77">
        <v>7</v>
      </c>
      <c r="AH16" s="184">
        <v>4</v>
      </c>
    </row>
    <row r="17" spans="2:34" ht="24" customHeight="1">
      <c r="B17" s="157" t="s">
        <v>20</v>
      </c>
      <c r="C17" s="357">
        <v>1079</v>
      </c>
      <c r="D17" s="555">
        <v>201</v>
      </c>
      <c r="E17" s="358">
        <v>842</v>
      </c>
      <c r="F17" s="359">
        <v>95</v>
      </c>
      <c r="G17" s="359">
        <v>128</v>
      </c>
      <c r="H17" s="360">
        <v>11</v>
      </c>
      <c r="I17" s="360">
        <v>35</v>
      </c>
      <c r="J17" s="360">
        <v>67</v>
      </c>
      <c r="K17" s="360">
        <v>14</v>
      </c>
      <c r="L17" s="77">
        <v>8</v>
      </c>
      <c r="M17" s="77">
        <v>8</v>
      </c>
      <c r="N17" s="77">
        <v>17</v>
      </c>
      <c r="O17" s="77">
        <v>52</v>
      </c>
      <c r="P17" s="77">
        <v>3</v>
      </c>
      <c r="Q17" s="77">
        <v>0</v>
      </c>
      <c r="R17" s="77">
        <v>0</v>
      </c>
      <c r="S17" s="77">
        <v>0</v>
      </c>
      <c r="T17" s="77">
        <v>0</v>
      </c>
      <c r="U17" s="77">
        <v>0</v>
      </c>
      <c r="V17" s="77">
        <v>0</v>
      </c>
      <c r="W17" s="77">
        <v>50</v>
      </c>
      <c r="X17" s="77">
        <v>6</v>
      </c>
      <c r="Y17" s="77">
        <v>5</v>
      </c>
      <c r="Z17" s="77">
        <v>3</v>
      </c>
      <c r="AA17" s="77">
        <v>970</v>
      </c>
      <c r="AB17" s="77">
        <v>125</v>
      </c>
      <c r="AC17" s="77">
        <v>16</v>
      </c>
      <c r="AD17" s="77">
        <v>37</v>
      </c>
      <c r="AE17" s="77">
        <v>21</v>
      </c>
      <c r="AF17" s="77">
        <v>24</v>
      </c>
      <c r="AG17" s="77">
        <v>17</v>
      </c>
      <c r="AH17" s="184">
        <v>5</v>
      </c>
    </row>
    <row r="18" spans="2:34" ht="24" customHeight="1">
      <c r="B18" s="157" t="s">
        <v>21</v>
      </c>
      <c r="C18" s="357">
        <v>904</v>
      </c>
      <c r="D18" s="555">
        <v>182</v>
      </c>
      <c r="E18" s="358">
        <v>699</v>
      </c>
      <c r="F18" s="359">
        <v>49</v>
      </c>
      <c r="G18" s="359">
        <v>109</v>
      </c>
      <c r="H18" s="360">
        <v>3</v>
      </c>
      <c r="I18" s="360">
        <v>11</v>
      </c>
      <c r="J18" s="360">
        <v>67</v>
      </c>
      <c r="K18" s="360">
        <v>33</v>
      </c>
      <c r="L18" s="77">
        <v>51</v>
      </c>
      <c r="M18" s="77">
        <v>9</v>
      </c>
      <c r="N18" s="77">
        <v>9</v>
      </c>
      <c r="O18" s="77">
        <v>43</v>
      </c>
      <c r="P18" s="77">
        <v>3</v>
      </c>
      <c r="Q18" s="77">
        <v>0</v>
      </c>
      <c r="R18" s="77">
        <v>0</v>
      </c>
      <c r="S18" s="77">
        <v>0</v>
      </c>
      <c r="T18" s="77">
        <v>0</v>
      </c>
      <c r="U18" s="77">
        <v>0</v>
      </c>
      <c r="V18" s="77">
        <v>0</v>
      </c>
      <c r="W18" s="77">
        <v>56</v>
      </c>
      <c r="X18" s="77">
        <v>6</v>
      </c>
      <c r="Y18" s="77">
        <v>12</v>
      </c>
      <c r="Z18" s="77">
        <v>1</v>
      </c>
      <c r="AA18" s="77">
        <v>790</v>
      </c>
      <c r="AB18" s="77">
        <v>145</v>
      </c>
      <c r="AC18" s="77">
        <v>20</v>
      </c>
      <c r="AD18" s="77">
        <v>23</v>
      </c>
      <c r="AE18" s="77">
        <v>10</v>
      </c>
      <c r="AF18" s="77">
        <v>3</v>
      </c>
      <c r="AG18" s="77">
        <v>16</v>
      </c>
      <c r="AH18" s="184">
        <v>3</v>
      </c>
    </row>
    <row r="19" spans="2:34" ht="24" customHeight="1">
      <c r="B19" s="157" t="s">
        <v>22</v>
      </c>
      <c r="C19" s="357">
        <v>1696</v>
      </c>
      <c r="D19" s="555">
        <v>330</v>
      </c>
      <c r="E19" s="358">
        <v>1178</v>
      </c>
      <c r="F19" s="359">
        <v>183</v>
      </c>
      <c r="G19" s="359">
        <v>356</v>
      </c>
      <c r="H19" s="360">
        <v>79</v>
      </c>
      <c r="I19" s="360">
        <v>27</v>
      </c>
      <c r="J19" s="360">
        <v>7</v>
      </c>
      <c r="K19" s="360">
        <v>49</v>
      </c>
      <c r="L19" s="77">
        <v>15</v>
      </c>
      <c r="M19" s="77">
        <v>6</v>
      </c>
      <c r="N19" s="77">
        <v>41</v>
      </c>
      <c r="O19" s="77">
        <v>80</v>
      </c>
      <c r="P19" s="77">
        <v>5</v>
      </c>
      <c r="Q19" s="77">
        <v>0</v>
      </c>
      <c r="R19" s="77">
        <v>0</v>
      </c>
      <c r="S19" s="77">
        <v>0</v>
      </c>
      <c r="T19" s="77">
        <v>0</v>
      </c>
      <c r="U19" s="77">
        <v>0</v>
      </c>
      <c r="V19" s="77">
        <v>0</v>
      </c>
      <c r="W19" s="77">
        <v>155</v>
      </c>
      <c r="X19" s="77">
        <v>38</v>
      </c>
      <c r="Y19" s="77">
        <v>23</v>
      </c>
      <c r="Z19" s="77">
        <v>11</v>
      </c>
      <c r="AA19" s="77">
        <v>1490</v>
      </c>
      <c r="AB19" s="77">
        <v>162</v>
      </c>
      <c r="AC19" s="77">
        <v>13</v>
      </c>
      <c r="AD19" s="77">
        <v>109</v>
      </c>
      <c r="AE19" s="77">
        <v>6</v>
      </c>
      <c r="AF19" s="77">
        <v>2</v>
      </c>
      <c r="AG19" s="77">
        <v>9</v>
      </c>
      <c r="AH19" s="184">
        <v>6</v>
      </c>
    </row>
    <row r="20" spans="2:34" ht="24" customHeight="1">
      <c r="B20" s="157" t="s">
        <v>23</v>
      </c>
      <c r="C20" s="357">
        <v>2399</v>
      </c>
      <c r="D20" s="555">
        <v>265</v>
      </c>
      <c r="E20" s="358">
        <v>1949</v>
      </c>
      <c r="F20" s="359">
        <v>134</v>
      </c>
      <c r="G20" s="359">
        <v>161</v>
      </c>
      <c r="H20" s="360">
        <v>4</v>
      </c>
      <c r="I20" s="360">
        <v>33</v>
      </c>
      <c r="J20" s="360">
        <v>13</v>
      </c>
      <c r="K20" s="360">
        <v>82</v>
      </c>
      <c r="L20" s="77">
        <v>37</v>
      </c>
      <c r="M20" s="77">
        <v>9</v>
      </c>
      <c r="N20" s="77">
        <v>67</v>
      </c>
      <c r="O20" s="77">
        <v>165</v>
      </c>
      <c r="P20" s="77">
        <v>10</v>
      </c>
      <c r="Q20" s="77">
        <v>0</v>
      </c>
      <c r="R20" s="77">
        <v>0</v>
      </c>
      <c r="S20" s="77">
        <v>0</v>
      </c>
      <c r="T20" s="77">
        <v>0</v>
      </c>
      <c r="U20" s="77">
        <v>0</v>
      </c>
      <c r="V20" s="77">
        <v>0</v>
      </c>
      <c r="W20" s="77">
        <v>89</v>
      </c>
      <c r="X20" s="77">
        <v>14</v>
      </c>
      <c r="Y20" s="77">
        <v>13</v>
      </c>
      <c r="Z20" s="77">
        <v>11</v>
      </c>
      <c r="AA20" s="77">
        <v>2252</v>
      </c>
      <c r="AB20" s="77">
        <v>162</v>
      </c>
      <c r="AC20" s="77">
        <v>15</v>
      </c>
      <c r="AD20" s="77">
        <v>70</v>
      </c>
      <c r="AE20" s="77">
        <v>23</v>
      </c>
      <c r="AF20" s="77">
        <v>7</v>
      </c>
      <c r="AG20" s="77">
        <v>7</v>
      </c>
      <c r="AH20" s="184">
        <v>1</v>
      </c>
    </row>
    <row r="21" spans="2:34" ht="24" customHeight="1">
      <c r="B21" s="157" t="s">
        <v>24</v>
      </c>
      <c r="C21" s="357">
        <v>2688</v>
      </c>
      <c r="D21" s="555">
        <v>210</v>
      </c>
      <c r="E21" s="358">
        <v>1294</v>
      </c>
      <c r="F21" s="359">
        <v>116</v>
      </c>
      <c r="G21" s="359">
        <v>1170</v>
      </c>
      <c r="H21" s="360">
        <v>36</v>
      </c>
      <c r="I21" s="360">
        <v>37</v>
      </c>
      <c r="J21" s="360">
        <v>21</v>
      </c>
      <c r="K21" s="360">
        <v>6</v>
      </c>
      <c r="L21" s="77">
        <v>6</v>
      </c>
      <c r="M21" s="77">
        <v>31</v>
      </c>
      <c r="N21" s="77">
        <v>22</v>
      </c>
      <c r="O21" s="77">
        <v>150</v>
      </c>
      <c r="P21" s="77">
        <v>9</v>
      </c>
      <c r="Q21" s="77">
        <v>0</v>
      </c>
      <c r="R21" s="77">
        <v>0</v>
      </c>
      <c r="S21" s="77">
        <v>0</v>
      </c>
      <c r="T21" s="77">
        <v>0</v>
      </c>
      <c r="U21" s="77">
        <v>0</v>
      </c>
      <c r="V21" s="77">
        <v>0</v>
      </c>
      <c r="W21" s="77">
        <v>25</v>
      </c>
      <c r="X21" s="77">
        <v>3</v>
      </c>
      <c r="Y21" s="77">
        <v>7</v>
      </c>
      <c r="Z21" s="77">
        <v>7</v>
      </c>
      <c r="AA21" s="77">
        <v>2600</v>
      </c>
      <c r="AB21" s="77">
        <v>168</v>
      </c>
      <c r="AC21" s="77">
        <v>34</v>
      </c>
      <c r="AD21" s="77">
        <v>23</v>
      </c>
      <c r="AE21" s="77">
        <v>17</v>
      </c>
      <c r="AF21" s="77">
        <v>7</v>
      </c>
      <c r="AG21" s="77">
        <v>5</v>
      </c>
      <c r="AH21" s="184">
        <v>2</v>
      </c>
    </row>
    <row r="22" spans="2:34" ht="24" customHeight="1">
      <c r="B22" s="157" t="s">
        <v>25</v>
      </c>
      <c r="C22" s="357">
        <v>1801</v>
      </c>
      <c r="D22" s="555">
        <v>175</v>
      </c>
      <c r="E22" s="358">
        <v>957</v>
      </c>
      <c r="F22" s="359">
        <v>107</v>
      </c>
      <c r="G22" s="359">
        <v>736</v>
      </c>
      <c r="H22" s="360">
        <v>21</v>
      </c>
      <c r="I22" s="360">
        <v>28</v>
      </c>
      <c r="J22" s="360">
        <v>10</v>
      </c>
      <c r="K22" s="360">
        <v>8</v>
      </c>
      <c r="L22" s="77">
        <v>4</v>
      </c>
      <c r="M22" s="77">
        <v>19</v>
      </c>
      <c r="N22" s="77">
        <v>30</v>
      </c>
      <c r="O22" s="77">
        <v>53</v>
      </c>
      <c r="P22" s="77">
        <v>3</v>
      </c>
      <c r="Q22" s="77">
        <v>0</v>
      </c>
      <c r="R22" s="77">
        <v>0</v>
      </c>
      <c r="S22" s="77">
        <v>0</v>
      </c>
      <c r="T22" s="77">
        <v>0</v>
      </c>
      <c r="U22" s="77">
        <v>0</v>
      </c>
      <c r="V22" s="77">
        <v>0</v>
      </c>
      <c r="W22" s="77">
        <v>19</v>
      </c>
      <c r="X22" s="77">
        <v>6</v>
      </c>
      <c r="Y22" s="77">
        <v>11</v>
      </c>
      <c r="Z22" s="77">
        <v>5</v>
      </c>
      <c r="AA22" s="77">
        <v>1707</v>
      </c>
      <c r="AB22" s="77">
        <v>116</v>
      </c>
      <c r="AC22" s="77">
        <v>22</v>
      </c>
      <c r="AD22" s="77">
        <v>31</v>
      </c>
      <c r="AE22" s="77">
        <v>9</v>
      </c>
      <c r="AF22" s="77">
        <v>5</v>
      </c>
      <c r="AG22" s="77">
        <v>33</v>
      </c>
      <c r="AH22" s="184">
        <v>11</v>
      </c>
    </row>
    <row r="23" spans="2:34" ht="24" customHeight="1">
      <c r="B23" s="157" t="s">
        <v>26</v>
      </c>
      <c r="C23" s="357">
        <v>1406</v>
      </c>
      <c r="D23" s="555">
        <v>146</v>
      </c>
      <c r="E23" s="358">
        <v>1033</v>
      </c>
      <c r="F23" s="359">
        <v>108</v>
      </c>
      <c r="G23" s="359">
        <v>271</v>
      </c>
      <c r="H23" s="360">
        <v>7</v>
      </c>
      <c r="I23" s="360">
        <v>26</v>
      </c>
      <c r="J23" s="360">
        <v>5</v>
      </c>
      <c r="K23" s="360">
        <v>15</v>
      </c>
      <c r="L23" s="77">
        <v>6</v>
      </c>
      <c r="M23" s="77">
        <v>22</v>
      </c>
      <c r="N23" s="77">
        <v>18</v>
      </c>
      <c r="O23" s="77">
        <v>39</v>
      </c>
      <c r="P23" s="77">
        <v>2</v>
      </c>
      <c r="Q23" s="77">
        <v>0</v>
      </c>
      <c r="R23" s="77">
        <v>0</v>
      </c>
      <c r="S23" s="77">
        <v>0</v>
      </c>
      <c r="T23" s="77">
        <v>0</v>
      </c>
      <c r="U23" s="77">
        <v>0</v>
      </c>
      <c r="V23" s="77">
        <v>0</v>
      </c>
      <c r="W23" s="77">
        <v>38</v>
      </c>
      <c r="X23" s="77">
        <v>17</v>
      </c>
      <c r="Y23" s="77">
        <v>8</v>
      </c>
      <c r="Z23" s="77">
        <v>4</v>
      </c>
      <c r="AA23" s="77">
        <v>1296</v>
      </c>
      <c r="AB23" s="77">
        <v>91</v>
      </c>
      <c r="AC23" s="77">
        <v>30</v>
      </c>
      <c r="AD23" s="77">
        <v>18</v>
      </c>
      <c r="AE23" s="77">
        <v>15</v>
      </c>
      <c r="AF23" s="77">
        <v>7</v>
      </c>
      <c r="AG23" s="77">
        <v>19</v>
      </c>
      <c r="AH23" s="184">
        <v>9</v>
      </c>
    </row>
    <row r="24" spans="2:34" ht="24" customHeight="1">
      <c r="B24" s="157" t="s">
        <v>27</v>
      </c>
      <c r="C24" s="357">
        <v>2169</v>
      </c>
      <c r="D24" s="555">
        <v>437</v>
      </c>
      <c r="E24" s="358">
        <v>1047</v>
      </c>
      <c r="F24" s="359">
        <v>142</v>
      </c>
      <c r="G24" s="359">
        <v>1033</v>
      </c>
      <c r="H24" s="360">
        <v>47</v>
      </c>
      <c r="I24" s="360">
        <v>26</v>
      </c>
      <c r="J24" s="360">
        <v>7</v>
      </c>
      <c r="K24" s="360">
        <v>27</v>
      </c>
      <c r="L24" s="77">
        <v>10</v>
      </c>
      <c r="M24" s="77">
        <v>8</v>
      </c>
      <c r="N24" s="77">
        <v>229</v>
      </c>
      <c r="O24" s="77">
        <v>28</v>
      </c>
      <c r="P24" s="77">
        <v>2</v>
      </c>
      <c r="Q24" s="77">
        <v>0</v>
      </c>
      <c r="R24" s="77">
        <v>0</v>
      </c>
      <c r="S24" s="77">
        <v>0</v>
      </c>
      <c r="T24" s="77">
        <v>0</v>
      </c>
      <c r="U24" s="77">
        <v>0</v>
      </c>
      <c r="V24" s="77">
        <v>0</v>
      </c>
      <c r="W24" s="77">
        <v>27</v>
      </c>
      <c r="X24" s="77">
        <v>8</v>
      </c>
      <c r="Y24" s="77">
        <v>18</v>
      </c>
      <c r="Z24" s="77">
        <v>9</v>
      </c>
      <c r="AA24" s="77">
        <v>2071</v>
      </c>
      <c r="AB24" s="77">
        <v>138</v>
      </c>
      <c r="AC24" s="77">
        <v>19</v>
      </c>
      <c r="AD24" s="77">
        <v>274</v>
      </c>
      <c r="AE24" s="77">
        <v>9</v>
      </c>
      <c r="AF24" s="77">
        <v>4</v>
      </c>
      <c r="AG24" s="77">
        <v>25</v>
      </c>
      <c r="AH24" s="184">
        <v>3</v>
      </c>
    </row>
    <row r="25" spans="2:34" ht="24" customHeight="1">
      <c r="B25" s="157" t="s">
        <v>28</v>
      </c>
      <c r="C25" s="357">
        <v>2437</v>
      </c>
      <c r="D25" s="555">
        <v>341</v>
      </c>
      <c r="E25" s="358">
        <v>1801</v>
      </c>
      <c r="F25" s="359">
        <v>265</v>
      </c>
      <c r="G25" s="359">
        <v>515</v>
      </c>
      <c r="H25" s="360">
        <v>24</v>
      </c>
      <c r="I25" s="360">
        <v>22</v>
      </c>
      <c r="J25" s="360">
        <v>10</v>
      </c>
      <c r="K25" s="360">
        <v>27</v>
      </c>
      <c r="L25" s="77">
        <v>18</v>
      </c>
      <c r="M25" s="77">
        <v>3</v>
      </c>
      <c r="N25" s="77">
        <v>16</v>
      </c>
      <c r="O25" s="77">
        <v>69</v>
      </c>
      <c r="P25" s="77">
        <v>8</v>
      </c>
      <c r="Q25" s="77">
        <v>0</v>
      </c>
      <c r="R25" s="77">
        <v>0</v>
      </c>
      <c r="S25" s="77">
        <v>0</v>
      </c>
      <c r="T25" s="77">
        <v>4</v>
      </c>
      <c r="U25" s="77">
        <v>0</v>
      </c>
      <c r="V25" s="77">
        <v>0</v>
      </c>
      <c r="W25" s="77">
        <v>35</v>
      </c>
      <c r="X25" s="77">
        <v>11</v>
      </c>
      <c r="Y25" s="77">
        <v>4</v>
      </c>
      <c r="Z25" s="77">
        <v>2</v>
      </c>
      <c r="AA25" s="77">
        <v>2313</v>
      </c>
      <c r="AB25" s="77">
        <v>160</v>
      </c>
      <c r="AC25" s="77">
        <v>31</v>
      </c>
      <c r="AD25" s="77">
        <v>147</v>
      </c>
      <c r="AE25" s="77">
        <v>21</v>
      </c>
      <c r="AF25" s="77">
        <v>13</v>
      </c>
      <c r="AG25" s="77">
        <v>33</v>
      </c>
      <c r="AH25" s="184">
        <v>7</v>
      </c>
    </row>
    <row r="26" spans="2:34" ht="24" customHeight="1">
      <c r="B26" s="160" t="s">
        <v>29</v>
      </c>
      <c r="C26" s="361">
        <v>2680</v>
      </c>
      <c r="D26" s="556">
        <v>367</v>
      </c>
      <c r="E26" s="362">
        <v>2198</v>
      </c>
      <c r="F26" s="363">
        <v>286</v>
      </c>
      <c r="G26" s="363">
        <v>357</v>
      </c>
      <c r="H26" s="364">
        <v>12</v>
      </c>
      <c r="I26" s="364">
        <v>25</v>
      </c>
      <c r="J26" s="364">
        <v>8</v>
      </c>
      <c r="K26" s="364">
        <v>20</v>
      </c>
      <c r="L26" s="172">
        <v>13</v>
      </c>
      <c r="M26" s="172">
        <v>10</v>
      </c>
      <c r="N26" s="172">
        <v>11</v>
      </c>
      <c r="O26" s="172">
        <v>70</v>
      </c>
      <c r="P26" s="172">
        <v>37</v>
      </c>
      <c r="Q26" s="172">
        <v>0</v>
      </c>
      <c r="R26" s="172">
        <v>0</v>
      </c>
      <c r="S26" s="172">
        <v>0</v>
      </c>
      <c r="T26" s="172">
        <v>0</v>
      </c>
      <c r="U26" s="172">
        <v>0</v>
      </c>
      <c r="V26" s="172">
        <v>0</v>
      </c>
      <c r="W26" s="172">
        <v>31</v>
      </c>
      <c r="X26" s="172">
        <v>13</v>
      </c>
      <c r="Y26" s="172">
        <v>20</v>
      </c>
      <c r="Z26" s="172">
        <v>20</v>
      </c>
      <c r="AA26" s="172">
        <v>2506</v>
      </c>
      <c r="AB26" s="172">
        <v>178</v>
      </c>
      <c r="AC26" s="172">
        <v>17</v>
      </c>
      <c r="AD26" s="172">
        <v>99</v>
      </c>
      <c r="AE26" s="172">
        <v>80</v>
      </c>
      <c r="AF26" s="172">
        <v>43</v>
      </c>
      <c r="AG26" s="172">
        <v>26</v>
      </c>
      <c r="AH26" s="181">
        <v>12</v>
      </c>
    </row>
    <row r="27" spans="2:34" ht="18" customHeight="1">
      <c r="B27" s="199" t="s">
        <v>142</v>
      </c>
      <c r="C27" s="515"/>
      <c r="D27" s="515"/>
      <c r="E27" s="515"/>
      <c r="F27" s="515"/>
      <c r="G27" s="516"/>
      <c r="H27" s="285"/>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2"/>
    </row>
    <row r="28" spans="2:34" ht="18" customHeight="1" thickBot="1">
      <c r="B28" s="514" t="s">
        <v>224</v>
      </c>
      <c r="C28" s="517"/>
      <c r="D28" s="517"/>
      <c r="E28" s="517"/>
      <c r="F28" s="517"/>
      <c r="G28" s="517"/>
      <c r="H28" s="286"/>
      <c r="I28" s="223"/>
      <c r="J28" s="223"/>
      <c r="K28" s="223"/>
      <c r="L28" s="223"/>
      <c r="M28" s="223"/>
      <c r="N28" s="223"/>
      <c r="O28" s="223"/>
      <c r="P28" s="223"/>
      <c r="Q28" s="223"/>
      <c r="R28" s="223"/>
      <c r="S28" s="223"/>
      <c r="T28" s="223"/>
      <c r="U28" s="223"/>
      <c r="V28" s="223"/>
      <c r="W28" s="223"/>
      <c r="X28" s="223"/>
      <c r="Y28" s="223"/>
      <c r="Z28" s="223"/>
      <c r="AA28" s="223"/>
      <c r="AB28" s="223"/>
      <c r="AC28" s="223"/>
      <c r="AD28" s="223"/>
      <c r="AE28" s="753" t="s">
        <v>134</v>
      </c>
      <c r="AF28" s="753"/>
      <c r="AG28" s="753"/>
      <c r="AH28" s="754"/>
    </row>
    <row r="29" spans="2:34">
      <c r="I29" s="497"/>
    </row>
    <row r="31" spans="2:34">
      <c r="D31" s="547"/>
      <c r="E31" s="549"/>
    </row>
    <row r="32" spans="2:34">
      <c r="D32" s="537"/>
    </row>
    <row r="33" spans="4:4">
      <c r="D33" s="537"/>
    </row>
    <row r="34" spans="4:4">
      <c r="D34" s="537"/>
    </row>
    <row r="35" spans="4:4">
      <c r="D35" s="537"/>
    </row>
    <row r="36" spans="4:4">
      <c r="D36" s="537"/>
    </row>
    <row r="37" spans="4:4">
      <c r="D37" s="537"/>
    </row>
  </sheetData>
  <mergeCells count="24">
    <mergeCell ref="AE28:AH28"/>
    <mergeCell ref="B4:B7"/>
    <mergeCell ref="C4:D6"/>
    <mergeCell ref="E4:V4"/>
    <mergeCell ref="W4:AH4"/>
    <mergeCell ref="E5:P5"/>
    <mergeCell ref="Q5:V5"/>
    <mergeCell ref="W5:X6"/>
    <mergeCell ref="Y5:Z6"/>
    <mergeCell ref="AA5:AB6"/>
    <mergeCell ref="AG5:AH6"/>
    <mergeCell ref="E6:F6"/>
    <mergeCell ref="G6:H6"/>
    <mergeCell ref="I6:J6"/>
    <mergeCell ref="K6:L6"/>
    <mergeCell ref="M6:N6"/>
    <mergeCell ref="B1:I1"/>
    <mergeCell ref="AF3:AH3"/>
    <mergeCell ref="O6:P6"/>
    <mergeCell ref="AE5:AF6"/>
    <mergeCell ref="Q6:R6"/>
    <mergeCell ref="S6:T6"/>
    <mergeCell ref="U6:V6"/>
    <mergeCell ref="AC5:AD6"/>
  </mergeCells>
  <phoneticPr fontId="3" type="noConversion"/>
  <pageMargins left="0.70866141732283472" right="0.31496062992125984" top="0.74803149606299213" bottom="0.15748031496062992" header="0.31496062992125984" footer="0.11811023622047245"/>
  <pageSetup paperSize="9" scale="8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M18"/>
  <sheetViews>
    <sheetView workbookViewId="0">
      <selection activeCell="B1" sqref="B1:F1"/>
    </sheetView>
  </sheetViews>
  <sheetFormatPr defaultRowHeight="16.5"/>
  <cols>
    <col min="1" max="1" width="1.625" style="55" customWidth="1"/>
    <col min="2" max="2" width="9.625" customWidth="1"/>
    <col min="3" max="3" width="10.5" bestFit="1" customWidth="1"/>
    <col min="4" max="5" width="16.125" customWidth="1"/>
    <col min="6" max="6" width="15.375" customWidth="1"/>
    <col min="7" max="9" width="9.125" bestFit="1" customWidth="1"/>
    <col min="10" max="11" width="14.25" customWidth="1"/>
    <col min="12" max="12" width="9.125" bestFit="1" customWidth="1"/>
    <col min="13" max="15" width="14.25" customWidth="1"/>
    <col min="16" max="16" width="13.875" customWidth="1"/>
    <col min="17" max="17" width="9.125" bestFit="1" customWidth="1"/>
    <col min="18" max="21" width="12.25" customWidth="1"/>
    <col min="22" max="22" width="7.625" customWidth="1"/>
    <col min="23" max="25" width="12.25" customWidth="1"/>
    <col min="26" max="26" width="7.625" customWidth="1"/>
    <col min="27" max="29" width="12.25" customWidth="1"/>
    <col min="30" max="30" width="12.75" customWidth="1"/>
    <col min="31" max="31" width="7.625" customWidth="1"/>
    <col min="32" max="32" width="17.25" style="55" customWidth="1"/>
    <col min="33" max="36" width="17.25" customWidth="1"/>
    <col min="37" max="37" width="5.625" customWidth="1"/>
    <col min="38" max="38" width="18.25" customWidth="1"/>
    <col min="39" max="39" width="7" customWidth="1"/>
  </cols>
  <sheetData>
    <row r="1" spans="1:39" ht="24" customHeight="1">
      <c r="B1" s="734" t="s">
        <v>422</v>
      </c>
      <c r="C1" s="734"/>
      <c r="D1" s="734"/>
      <c r="E1" s="734"/>
      <c r="F1" s="734"/>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9" ht="17.25" thickBot="1">
      <c r="B2" s="3"/>
      <c r="C2" s="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9" ht="18" customHeight="1">
      <c r="B3" s="777" t="s">
        <v>146</v>
      </c>
      <c r="C3" s="778"/>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722" t="s">
        <v>338</v>
      </c>
      <c r="AL3" s="723"/>
    </row>
    <row r="4" spans="1:39" ht="43.5" customHeight="1">
      <c r="B4" s="727" t="s">
        <v>98</v>
      </c>
      <c r="C4" s="764" t="s">
        <v>148</v>
      </c>
      <c r="D4" s="769"/>
      <c r="E4" s="770"/>
      <c r="F4" s="728" t="s">
        <v>388</v>
      </c>
      <c r="G4" s="764" t="s">
        <v>384</v>
      </c>
      <c r="H4" s="769"/>
      <c r="I4" s="769"/>
      <c r="J4" s="769"/>
      <c r="K4" s="769"/>
      <c r="L4" s="769"/>
      <c r="M4" s="769"/>
      <c r="N4" s="769"/>
      <c r="O4" s="769"/>
      <c r="P4" s="770"/>
      <c r="Q4" s="717" t="s">
        <v>387</v>
      </c>
      <c r="R4" s="730"/>
      <c r="S4" s="730"/>
      <c r="T4" s="730"/>
      <c r="U4" s="730"/>
      <c r="V4" s="730"/>
      <c r="W4" s="730"/>
      <c r="X4" s="730"/>
      <c r="Y4" s="730"/>
      <c r="Z4" s="730"/>
      <c r="AA4" s="730"/>
      <c r="AB4" s="730"/>
      <c r="AC4" s="757"/>
      <c r="AD4" s="728" t="s">
        <v>350</v>
      </c>
      <c r="AE4" s="764" t="s">
        <v>390</v>
      </c>
      <c r="AF4" s="759"/>
      <c r="AG4" s="759"/>
      <c r="AH4" s="759"/>
      <c r="AI4" s="759"/>
      <c r="AJ4" s="759"/>
      <c r="AK4" s="759"/>
      <c r="AL4" s="765"/>
      <c r="AM4" s="54"/>
    </row>
    <row r="5" spans="1:39" ht="60.75" customHeight="1">
      <c r="B5" s="779"/>
      <c r="C5" s="763"/>
      <c r="D5" s="749" t="s">
        <v>381</v>
      </c>
      <c r="E5" s="749" t="s">
        <v>382</v>
      </c>
      <c r="F5" s="728"/>
      <c r="G5" s="768"/>
      <c r="H5" s="764" t="s">
        <v>383</v>
      </c>
      <c r="I5" s="769"/>
      <c r="J5" s="769"/>
      <c r="K5" s="769"/>
      <c r="L5" s="769"/>
      <c r="M5" s="769"/>
      <c r="N5" s="769"/>
      <c r="O5" s="769"/>
      <c r="P5" s="770"/>
      <c r="Q5" s="764" t="s">
        <v>385</v>
      </c>
      <c r="R5" s="769"/>
      <c r="S5" s="769"/>
      <c r="T5" s="769"/>
      <c r="U5" s="770"/>
      <c r="V5" s="764" t="s">
        <v>386</v>
      </c>
      <c r="W5" s="769"/>
      <c r="X5" s="769"/>
      <c r="Y5" s="770"/>
      <c r="Z5" s="749" t="s">
        <v>389</v>
      </c>
      <c r="AA5" s="729"/>
      <c r="AB5" s="729"/>
      <c r="AC5" s="729"/>
      <c r="AD5" s="729"/>
      <c r="AE5" s="751"/>
      <c r="AF5" s="749" t="s">
        <v>351</v>
      </c>
      <c r="AG5" s="728" t="s">
        <v>391</v>
      </c>
      <c r="AH5" s="749" t="s">
        <v>392</v>
      </c>
      <c r="AI5" s="749" t="s">
        <v>393</v>
      </c>
      <c r="AJ5" s="728" t="s">
        <v>333</v>
      </c>
      <c r="AK5" s="764" t="s">
        <v>404</v>
      </c>
      <c r="AL5" s="765"/>
    </row>
    <row r="6" spans="1:39" ht="37.5" customHeight="1">
      <c r="B6" s="779"/>
      <c r="C6" s="763"/>
      <c r="D6" s="780"/>
      <c r="E6" s="780"/>
      <c r="F6" s="728"/>
      <c r="G6" s="728"/>
      <c r="H6" s="751"/>
      <c r="I6" s="749" t="s">
        <v>339</v>
      </c>
      <c r="J6" s="729"/>
      <c r="K6" s="729"/>
      <c r="L6" s="771" t="s">
        <v>99</v>
      </c>
      <c r="M6" s="772"/>
      <c r="N6" s="772"/>
      <c r="O6" s="773"/>
      <c r="P6" s="717" t="s">
        <v>100</v>
      </c>
      <c r="Q6" s="768"/>
      <c r="R6" s="728" t="s">
        <v>101</v>
      </c>
      <c r="S6" s="728" t="s">
        <v>102</v>
      </c>
      <c r="T6" s="728" t="s">
        <v>345</v>
      </c>
      <c r="U6" s="728" t="s">
        <v>346</v>
      </c>
      <c r="V6" s="768"/>
      <c r="W6" s="728" t="s">
        <v>103</v>
      </c>
      <c r="X6" s="728" t="s">
        <v>104</v>
      </c>
      <c r="Y6" s="728" t="s">
        <v>347</v>
      </c>
      <c r="Z6" s="751"/>
      <c r="AA6" s="728" t="s">
        <v>348</v>
      </c>
      <c r="AB6" s="728" t="s">
        <v>349</v>
      </c>
      <c r="AC6" s="728" t="s">
        <v>105</v>
      </c>
      <c r="AD6" s="729"/>
      <c r="AE6" s="729"/>
      <c r="AF6" s="763"/>
      <c r="AG6" s="729"/>
      <c r="AH6" s="763"/>
      <c r="AI6" s="763"/>
      <c r="AJ6" s="729"/>
      <c r="AK6" s="524"/>
      <c r="AL6" s="766" t="s">
        <v>405</v>
      </c>
    </row>
    <row r="7" spans="1:39" ht="38.25" customHeight="1">
      <c r="B7" s="779"/>
      <c r="C7" s="751"/>
      <c r="D7" s="768"/>
      <c r="E7" s="768"/>
      <c r="F7" s="728"/>
      <c r="G7" s="728"/>
      <c r="H7" s="729"/>
      <c r="I7" s="191"/>
      <c r="J7" s="73" t="s">
        <v>340</v>
      </c>
      <c r="K7" s="73" t="s">
        <v>341</v>
      </c>
      <c r="L7" s="192"/>
      <c r="M7" s="193" t="s">
        <v>342</v>
      </c>
      <c r="N7" s="193" t="s">
        <v>343</v>
      </c>
      <c r="O7" s="193" t="s">
        <v>344</v>
      </c>
      <c r="P7" s="717"/>
      <c r="Q7" s="728"/>
      <c r="R7" s="728"/>
      <c r="S7" s="728"/>
      <c r="T7" s="728"/>
      <c r="U7" s="728"/>
      <c r="V7" s="728"/>
      <c r="W7" s="728"/>
      <c r="X7" s="728"/>
      <c r="Y7" s="728"/>
      <c r="Z7" s="729"/>
      <c r="AA7" s="729"/>
      <c r="AB7" s="729"/>
      <c r="AC7" s="729"/>
      <c r="AD7" s="729"/>
      <c r="AE7" s="729"/>
      <c r="AF7" s="751"/>
      <c r="AG7" s="729"/>
      <c r="AH7" s="751"/>
      <c r="AI7" s="751"/>
      <c r="AJ7" s="729"/>
      <c r="AK7" s="525"/>
      <c r="AL7" s="767"/>
    </row>
    <row r="8" spans="1:39" ht="24" customHeight="1">
      <c r="B8" s="157" t="s">
        <v>247</v>
      </c>
      <c r="C8" s="147">
        <v>447887</v>
      </c>
      <c r="D8" s="148">
        <v>447887</v>
      </c>
      <c r="E8" s="532" t="s">
        <v>2</v>
      </c>
      <c r="F8" s="342">
        <v>94.070000000000007</v>
      </c>
      <c r="G8" s="185">
        <v>94.070000000000007</v>
      </c>
      <c r="H8" s="185">
        <v>19.900000000000002</v>
      </c>
      <c r="I8" s="185">
        <v>0.18</v>
      </c>
      <c r="J8" s="185">
        <v>0.18</v>
      </c>
      <c r="K8" s="185">
        <v>0</v>
      </c>
      <c r="L8" s="185">
        <v>18.100000000000001</v>
      </c>
      <c r="M8" s="185">
        <v>3.41</v>
      </c>
      <c r="N8" s="185">
        <v>7.93</v>
      </c>
      <c r="O8" s="185">
        <v>6.76</v>
      </c>
      <c r="P8" s="185">
        <v>1.62</v>
      </c>
      <c r="Q8" s="185">
        <v>3.32</v>
      </c>
      <c r="R8" s="185">
        <v>0.81</v>
      </c>
      <c r="S8" s="185">
        <v>1.1499999999999999</v>
      </c>
      <c r="T8" s="185">
        <v>0.3</v>
      </c>
      <c r="U8" s="185">
        <v>1.06</v>
      </c>
      <c r="V8" s="185">
        <v>4.3099999999999996</v>
      </c>
      <c r="W8" s="185">
        <v>0</v>
      </c>
      <c r="X8" s="185">
        <v>2.2799999999999998</v>
      </c>
      <c r="Y8" s="185">
        <v>2.0299999999999998</v>
      </c>
      <c r="Z8" s="185">
        <v>66.540000000000006</v>
      </c>
      <c r="AA8" s="185">
        <v>0.05</v>
      </c>
      <c r="AB8" s="185">
        <v>0.1</v>
      </c>
      <c r="AC8" s="185">
        <v>66.39</v>
      </c>
      <c r="AD8" s="185">
        <v>0</v>
      </c>
      <c r="AE8" s="185">
        <v>0</v>
      </c>
      <c r="AF8" s="185"/>
      <c r="AG8" s="185">
        <v>0</v>
      </c>
      <c r="AH8" s="185">
        <v>0</v>
      </c>
      <c r="AI8" s="185">
        <v>0</v>
      </c>
      <c r="AJ8" s="185">
        <v>0</v>
      </c>
      <c r="AK8" s="185">
        <v>0</v>
      </c>
      <c r="AL8" s="194">
        <v>0</v>
      </c>
    </row>
    <row r="9" spans="1:39" ht="24" customHeight="1">
      <c r="B9" s="157" t="s">
        <v>248</v>
      </c>
      <c r="C9" s="147">
        <v>445230</v>
      </c>
      <c r="D9" s="148">
        <v>445230</v>
      </c>
      <c r="E9" s="532" t="s">
        <v>2</v>
      </c>
      <c r="F9" s="342">
        <v>94.07</v>
      </c>
      <c r="G9" s="185">
        <v>94.070000000000022</v>
      </c>
      <c r="H9" s="185">
        <v>20.260000000000002</v>
      </c>
      <c r="I9" s="185">
        <v>0.15000000000000002</v>
      </c>
      <c r="J9" s="185">
        <v>0.14000000000000001</v>
      </c>
      <c r="K9" s="185">
        <v>0.01</v>
      </c>
      <c r="L9" s="185">
        <v>18.39</v>
      </c>
      <c r="M9" s="185">
        <v>3.43</v>
      </c>
      <c r="N9" s="185">
        <v>7.93</v>
      </c>
      <c r="O9" s="185">
        <v>7.03</v>
      </c>
      <c r="P9" s="185">
        <v>1.73</v>
      </c>
      <c r="Q9" s="185">
        <v>3.4</v>
      </c>
      <c r="R9" s="185">
        <v>0.81</v>
      </c>
      <c r="S9" s="185">
        <v>1.23</v>
      </c>
      <c r="T9" s="185">
        <v>0.3</v>
      </c>
      <c r="U9" s="185">
        <v>1.06</v>
      </c>
      <c r="V9" s="185">
        <v>4.8900000000000006</v>
      </c>
      <c r="W9" s="185">
        <v>0</v>
      </c>
      <c r="X9" s="185">
        <v>2.65</v>
      </c>
      <c r="Y9" s="185">
        <v>2.2400000000000002</v>
      </c>
      <c r="Z9" s="185">
        <v>65.52000000000001</v>
      </c>
      <c r="AA9" s="185">
        <v>0.05</v>
      </c>
      <c r="AB9" s="185">
        <v>0.1</v>
      </c>
      <c r="AC9" s="185">
        <v>65.37</v>
      </c>
      <c r="AD9" s="185">
        <v>0</v>
      </c>
      <c r="AE9" s="185">
        <v>0</v>
      </c>
      <c r="AF9" s="185"/>
      <c r="AG9" s="185">
        <v>0</v>
      </c>
      <c r="AH9" s="185">
        <v>0</v>
      </c>
      <c r="AI9" s="185">
        <v>0</v>
      </c>
      <c r="AJ9" s="185">
        <v>0</v>
      </c>
      <c r="AK9" s="185">
        <v>0</v>
      </c>
      <c r="AL9" s="194">
        <v>0</v>
      </c>
    </row>
    <row r="10" spans="1:39" ht="24" customHeight="1">
      <c r="B10" s="157" t="s">
        <v>249</v>
      </c>
      <c r="C10" s="147">
        <v>446201</v>
      </c>
      <c r="D10" s="148">
        <v>446201</v>
      </c>
      <c r="E10" s="344"/>
      <c r="F10" s="342">
        <v>94.07</v>
      </c>
      <c r="G10" s="185">
        <v>94.07</v>
      </c>
      <c r="H10" s="185">
        <v>20.3</v>
      </c>
      <c r="I10" s="185">
        <v>0.13</v>
      </c>
      <c r="J10" s="185">
        <v>0.13</v>
      </c>
      <c r="K10" s="185">
        <v>0</v>
      </c>
      <c r="L10" s="185">
        <v>18.440000000000001</v>
      </c>
      <c r="M10" s="185">
        <v>3.43</v>
      </c>
      <c r="N10" s="185">
        <v>7.92</v>
      </c>
      <c r="O10" s="185">
        <v>7.09</v>
      </c>
      <c r="P10" s="185">
        <v>1.73</v>
      </c>
      <c r="Q10" s="185">
        <v>3.39</v>
      </c>
      <c r="R10" s="185">
        <v>0.81</v>
      </c>
      <c r="S10" s="185">
        <v>1.22</v>
      </c>
      <c r="T10" s="185">
        <v>0.3</v>
      </c>
      <c r="U10" s="185">
        <v>1.06</v>
      </c>
      <c r="V10" s="185">
        <v>4.8899999999999997</v>
      </c>
      <c r="W10" s="185">
        <v>0</v>
      </c>
      <c r="X10" s="185">
        <v>2.65</v>
      </c>
      <c r="Y10" s="185">
        <v>2.2400000000000002</v>
      </c>
      <c r="Z10" s="185">
        <v>65.48</v>
      </c>
      <c r="AA10" s="185">
        <v>0.05</v>
      </c>
      <c r="AB10" s="185">
        <v>0.1</v>
      </c>
      <c r="AC10" s="185">
        <v>65.33</v>
      </c>
      <c r="AD10" s="185">
        <v>0</v>
      </c>
      <c r="AE10" s="185">
        <v>0</v>
      </c>
      <c r="AF10" s="185"/>
      <c r="AG10" s="185">
        <v>0</v>
      </c>
      <c r="AH10" s="185">
        <v>0</v>
      </c>
      <c r="AI10" s="185">
        <v>0</v>
      </c>
      <c r="AJ10" s="185">
        <v>0</v>
      </c>
      <c r="AK10" s="185">
        <v>0</v>
      </c>
      <c r="AL10" s="194">
        <v>0</v>
      </c>
    </row>
    <row r="11" spans="1:39" ht="24" customHeight="1">
      <c r="B11" s="157" t="s">
        <v>209</v>
      </c>
      <c r="C11" s="148">
        <v>444616</v>
      </c>
      <c r="D11" s="148">
        <v>444616</v>
      </c>
      <c r="E11" s="531">
        <v>0</v>
      </c>
      <c r="F11" s="342">
        <v>93.98</v>
      </c>
      <c r="G11" s="398">
        <v>93.98</v>
      </c>
      <c r="H11" s="398">
        <v>20.3</v>
      </c>
      <c r="I11" s="398">
        <v>0.15</v>
      </c>
      <c r="J11" s="398">
        <v>0.15</v>
      </c>
      <c r="K11" s="399">
        <v>0</v>
      </c>
      <c r="L11" s="398">
        <v>18.420000000000002</v>
      </c>
      <c r="M11" s="398">
        <v>3.43</v>
      </c>
      <c r="N11" s="398">
        <v>7.92</v>
      </c>
      <c r="O11" s="398">
        <v>7.06</v>
      </c>
      <c r="P11" s="398">
        <v>1.73</v>
      </c>
      <c r="Q11" s="398">
        <v>3.4</v>
      </c>
      <c r="R11" s="398">
        <v>0.81</v>
      </c>
      <c r="S11" s="398">
        <v>1.22</v>
      </c>
      <c r="T11" s="398">
        <v>0.3</v>
      </c>
      <c r="U11" s="398">
        <v>1.06</v>
      </c>
      <c r="V11" s="398">
        <v>4.8899999999999997</v>
      </c>
      <c r="W11" s="398">
        <v>0</v>
      </c>
      <c r="X11" s="398">
        <v>2.65</v>
      </c>
      <c r="Y11" s="398">
        <v>2.2400000000000002</v>
      </c>
      <c r="Z11" s="398">
        <v>65.39</v>
      </c>
      <c r="AA11" s="398">
        <v>0.05</v>
      </c>
      <c r="AB11" s="398">
        <v>0.1</v>
      </c>
      <c r="AC11" s="398">
        <v>65.239999999999995</v>
      </c>
      <c r="AD11" s="398">
        <v>0</v>
      </c>
      <c r="AE11" s="398">
        <v>0</v>
      </c>
      <c r="AF11" s="398"/>
      <c r="AG11" s="398">
        <v>0</v>
      </c>
      <c r="AH11" s="398">
        <v>0</v>
      </c>
      <c r="AI11" s="398">
        <v>0</v>
      </c>
      <c r="AJ11" s="398">
        <v>0</v>
      </c>
      <c r="AK11" s="398">
        <v>0</v>
      </c>
      <c r="AL11" s="400">
        <v>0</v>
      </c>
    </row>
    <row r="12" spans="1:39" s="55" customFormat="1" ht="24" customHeight="1">
      <c r="B12" s="160" t="s">
        <v>250</v>
      </c>
      <c r="C12" s="171">
        <v>442943</v>
      </c>
      <c r="D12" s="171">
        <v>442943</v>
      </c>
      <c r="E12" s="530">
        <v>0</v>
      </c>
      <c r="F12" s="397">
        <v>93.98</v>
      </c>
      <c r="G12" s="186">
        <v>93.98</v>
      </c>
      <c r="H12" s="186">
        <v>20.16</v>
      </c>
      <c r="I12" s="186">
        <v>0.15</v>
      </c>
      <c r="J12" s="186">
        <v>0.15</v>
      </c>
      <c r="K12" s="187">
        <v>0</v>
      </c>
      <c r="L12" s="186">
        <v>18.37</v>
      </c>
      <c r="M12" s="186">
        <v>3.43</v>
      </c>
      <c r="N12" s="186">
        <v>7.96</v>
      </c>
      <c r="O12" s="186">
        <v>6.98</v>
      </c>
      <c r="P12" s="186">
        <v>1.64</v>
      </c>
      <c r="Q12" s="186">
        <v>3.48</v>
      </c>
      <c r="R12" s="186">
        <v>0.81</v>
      </c>
      <c r="S12" s="186">
        <v>1.32</v>
      </c>
      <c r="T12" s="186">
        <v>0.3</v>
      </c>
      <c r="U12" s="186">
        <v>1.05</v>
      </c>
      <c r="V12" s="186">
        <v>5.01</v>
      </c>
      <c r="W12" s="186">
        <v>0</v>
      </c>
      <c r="X12" s="186">
        <v>2.66</v>
      </c>
      <c r="Y12" s="186">
        <v>2.35</v>
      </c>
      <c r="Z12" s="186">
        <v>65.33</v>
      </c>
      <c r="AA12" s="186">
        <v>0.05</v>
      </c>
      <c r="AB12" s="186">
        <v>0.06</v>
      </c>
      <c r="AC12" s="186">
        <v>65.22</v>
      </c>
      <c r="AD12" s="186">
        <v>0</v>
      </c>
      <c r="AE12" s="186"/>
      <c r="AF12" s="186"/>
      <c r="AG12" s="186">
        <v>0</v>
      </c>
      <c r="AH12" s="186">
        <v>0</v>
      </c>
      <c r="AI12" s="186">
        <v>0</v>
      </c>
      <c r="AJ12" s="186">
        <v>0</v>
      </c>
      <c r="AK12" s="186">
        <v>0</v>
      </c>
      <c r="AL12" s="195">
        <v>0</v>
      </c>
    </row>
    <row r="13" spans="1:39" s="22" customFormat="1" ht="24" customHeight="1">
      <c r="A13" s="55"/>
      <c r="B13" s="196" t="s">
        <v>266</v>
      </c>
      <c r="C13" s="188">
        <v>440263</v>
      </c>
      <c r="D13" s="173">
        <v>440263</v>
      </c>
      <c r="E13" s="84" t="s">
        <v>2</v>
      </c>
      <c r="F13" s="343">
        <v>93.99</v>
      </c>
      <c r="G13" s="189">
        <v>93.99</v>
      </c>
      <c r="H13" s="189">
        <v>20.14</v>
      </c>
      <c r="I13" s="189">
        <v>0.2</v>
      </c>
      <c r="J13" s="189">
        <v>0.16</v>
      </c>
      <c r="K13" s="190">
        <v>0.04</v>
      </c>
      <c r="L13" s="189">
        <v>18.309999999999999</v>
      </c>
      <c r="M13" s="189">
        <v>3.37</v>
      </c>
      <c r="N13" s="189">
        <v>7.96</v>
      </c>
      <c r="O13" s="189">
        <v>6.98</v>
      </c>
      <c r="P13" s="189">
        <v>1.63</v>
      </c>
      <c r="Q13" s="189">
        <v>3.51</v>
      </c>
      <c r="R13" s="189">
        <v>0.81</v>
      </c>
      <c r="S13" s="189">
        <v>1.33</v>
      </c>
      <c r="T13" s="189">
        <v>0.3</v>
      </c>
      <c r="U13" s="189">
        <v>1.07</v>
      </c>
      <c r="V13" s="189">
        <v>5.01</v>
      </c>
      <c r="W13" s="189">
        <v>0</v>
      </c>
      <c r="X13" s="189">
        <v>2.66</v>
      </c>
      <c r="Y13" s="189">
        <v>2.35</v>
      </c>
      <c r="Z13" s="189">
        <v>65.319999999999993</v>
      </c>
      <c r="AA13" s="189">
        <v>0.05</v>
      </c>
      <c r="AB13" s="189">
        <v>7.0000000000000007E-2</v>
      </c>
      <c r="AC13" s="189">
        <v>65.2</v>
      </c>
      <c r="AD13" s="189"/>
      <c r="AE13" s="189"/>
      <c r="AF13" s="189"/>
      <c r="AG13" s="189"/>
      <c r="AH13" s="189"/>
      <c r="AI13" s="189"/>
      <c r="AJ13" s="189"/>
      <c r="AK13" s="189"/>
      <c r="AL13" s="197"/>
    </row>
    <row r="14" spans="1:39" s="18" customFormat="1" ht="27" customHeight="1">
      <c r="B14" s="747" t="s">
        <v>352</v>
      </c>
      <c r="C14" s="776"/>
      <c r="D14" s="776"/>
      <c r="E14" s="776"/>
      <c r="F14" s="776"/>
      <c r="G14" s="776"/>
      <c r="H14" s="776"/>
      <c r="I14" s="776"/>
      <c r="J14" s="776"/>
      <c r="K14" s="776"/>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9"/>
    </row>
    <row r="15" spans="1:39" s="18" customFormat="1" ht="18" customHeight="1" thickBot="1">
      <c r="B15" s="270" t="s">
        <v>225</v>
      </c>
      <c r="C15" s="271"/>
      <c r="D15" s="271"/>
      <c r="E15" s="271"/>
      <c r="F15" s="271"/>
      <c r="G15" s="272"/>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2"/>
      <c r="AF15" s="272"/>
      <c r="AG15" s="272"/>
      <c r="AH15" s="774" t="s">
        <v>147</v>
      </c>
      <c r="AI15" s="774"/>
      <c r="AJ15" s="774"/>
      <c r="AK15" s="774"/>
      <c r="AL15" s="775"/>
    </row>
    <row r="17" spans="6:8">
      <c r="G17" s="539"/>
      <c r="H17" s="539"/>
    </row>
    <row r="18" spans="6:8">
      <c r="F18" s="539"/>
      <c r="G18" s="539"/>
    </row>
  </sheetData>
  <mergeCells count="45">
    <mergeCell ref="AH15:AL15"/>
    <mergeCell ref="AF5:AF7"/>
    <mergeCell ref="B14:K14"/>
    <mergeCell ref="B1:F1"/>
    <mergeCell ref="B3:C3"/>
    <mergeCell ref="H5:P5"/>
    <mergeCell ref="B4:B7"/>
    <mergeCell ref="C4:E4"/>
    <mergeCell ref="F4:F7"/>
    <mergeCell ref="G4:P4"/>
    <mergeCell ref="C5:C7"/>
    <mergeCell ref="D5:D7"/>
    <mergeCell ref="E5:E7"/>
    <mergeCell ref="G5:G7"/>
    <mergeCell ref="Q4:AC4"/>
    <mergeCell ref="H6:H7"/>
    <mergeCell ref="Z5:AC5"/>
    <mergeCell ref="V6:V7"/>
    <mergeCell ref="Q5:U5"/>
    <mergeCell ref="V5:Y5"/>
    <mergeCell ref="I6:K6"/>
    <mergeCell ref="L6:O6"/>
    <mergeCell ref="P6:P7"/>
    <mergeCell ref="AA6:AA7"/>
    <mergeCell ref="Q6:Q7"/>
    <mergeCell ref="R6:R7"/>
    <mergeCell ref="S6:S7"/>
    <mergeCell ref="T6:T7"/>
    <mergeCell ref="U6:U7"/>
    <mergeCell ref="AK3:AL3"/>
    <mergeCell ref="W6:W7"/>
    <mergeCell ref="X6:X7"/>
    <mergeCell ref="Y6:Y7"/>
    <mergeCell ref="Z6:Z7"/>
    <mergeCell ref="AH5:AH7"/>
    <mergeCell ref="AI5:AI7"/>
    <mergeCell ref="AJ5:AJ7"/>
    <mergeCell ref="AE5:AE7"/>
    <mergeCell ref="AE4:AL4"/>
    <mergeCell ref="AK5:AL5"/>
    <mergeCell ref="AC6:AC7"/>
    <mergeCell ref="AL6:AL7"/>
    <mergeCell ref="AG5:AG7"/>
    <mergeCell ref="AD4:AD7"/>
    <mergeCell ref="AB6:AB7"/>
  </mergeCells>
  <phoneticPr fontId="3" type="noConversion"/>
  <pageMargins left="0.70866141732283472" right="0.31496062992125984" top="0.74803149606299213" bottom="0.74803149606299213" header="0.31496062992125984" footer="0.31496062992125984"/>
  <pageSetup paperSize="9" scale="8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38"/>
  <sheetViews>
    <sheetView zoomScaleNormal="100" zoomScaleSheetLayoutView="100" workbookViewId="0">
      <selection activeCell="B1" sqref="B1:E1"/>
    </sheetView>
  </sheetViews>
  <sheetFormatPr defaultRowHeight="16.5"/>
  <cols>
    <col min="1" max="1" width="1.625" style="55" customWidth="1"/>
    <col min="2" max="2" width="12.125" customWidth="1"/>
    <col min="3" max="3" width="11.25" customWidth="1"/>
    <col min="4" max="4" width="12.625" customWidth="1"/>
    <col min="5" max="5" width="13.875" customWidth="1"/>
    <col min="6" max="6" width="10.75" customWidth="1"/>
    <col min="7" max="7" width="10.5" customWidth="1"/>
    <col min="8" max="8" width="10.125" customWidth="1"/>
    <col min="9" max="9" width="10.25" customWidth="1"/>
    <col min="10" max="10" width="10.125" customWidth="1"/>
    <col min="11" max="11" width="11.125" customWidth="1"/>
    <col min="12" max="12" width="11" customWidth="1"/>
    <col min="13" max="13" width="11.125" style="22" customWidth="1"/>
    <col min="14" max="14" width="11" style="22" customWidth="1"/>
    <col min="15" max="15" width="10.375" style="22" customWidth="1"/>
    <col min="16" max="16" width="9.75" style="22" customWidth="1"/>
    <col min="17" max="17" width="10.375" customWidth="1"/>
    <col min="18" max="18" width="9.75" customWidth="1"/>
    <col min="19" max="20" width="10.5" customWidth="1"/>
    <col min="21" max="21" width="10" style="22" customWidth="1"/>
    <col min="22" max="22" width="9.75" style="22" customWidth="1"/>
    <col min="23" max="23" width="10.5" customWidth="1"/>
    <col min="24" max="24" width="9.875" customWidth="1"/>
    <col min="25" max="25" width="9.625" customWidth="1"/>
    <col min="26" max="26" width="10" customWidth="1"/>
    <col min="27" max="27" width="9.625" style="22" customWidth="1"/>
    <col min="28" max="28" width="10" style="22" customWidth="1"/>
    <col min="29" max="29" width="9.625" style="22" customWidth="1"/>
    <col min="30" max="30" width="10" style="22" customWidth="1"/>
    <col min="31" max="31" width="9.625" style="22" customWidth="1"/>
    <col min="32" max="32" width="10" style="22" customWidth="1"/>
    <col min="33" max="33" width="10.875" style="22" customWidth="1"/>
    <col min="34" max="34" width="9.875" style="22" customWidth="1"/>
    <col min="38" max="38" width="9" customWidth="1"/>
  </cols>
  <sheetData>
    <row r="1" spans="2:36" ht="24" customHeight="1">
      <c r="B1" s="693" t="s">
        <v>423</v>
      </c>
      <c r="C1" s="693"/>
      <c r="D1" s="693"/>
      <c r="E1" s="693"/>
      <c r="F1" s="14"/>
      <c r="G1" s="14"/>
      <c r="H1" s="4" t="s">
        <v>0</v>
      </c>
      <c r="I1" s="4" t="s">
        <v>0</v>
      </c>
      <c r="J1" s="4" t="s">
        <v>0</v>
      </c>
      <c r="K1" s="2"/>
      <c r="L1" s="2"/>
      <c r="M1" s="2"/>
      <c r="N1" s="2"/>
      <c r="O1" s="2"/>
      <c r="P1" s="2"/>
      <c r="Q1" s="2"/>
      <c r="R1" s="2"/>
      <c r="S1" s="2"/>
      <c r="T1" s="2"/>
      <c r="U1" s="2"/>
      <c r="V1" s="2"/>
      <c r="W1" s="2"/>
      <c r="X1" s="2"/>
      <c r="Y1" s="2"/>
      <c r="Z1" s="2"/>
      <c r="AA1" s="2"/>
      <c r="AB1" s="2"/>
      <c r="AC1" s="2"/>
      <c r="AD1" s="2"/>
      <c r="AE1" s="2"/>
      <c r="AF1" s="2"/>
      <c r="AG1" s="2"/>
      <c r="AH1" s="2"/>
    </row>
    <row r="2" spans="2:36" ht="19.5" thickBot="1">
      <c r="B2" s="1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6" ht="18" customHeight="1">
      <c r="B3" s="175" t="s">
        <v>264</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691" t="s">
        <v>353</v>
      </c>
      <c r="AG3" s="691"/>
      <c r="AH3" s="692"/>
    </row>
    <row r="4" spans="2:36" ht="37.5" customHeight="1">
      <c r="B4" s="715" t="s">
        <v>54</v>
      </c>
      <c r="C4" s="717" t="s">
        <v>394</v>
      </c>
      <c r="D4" s="730"/>
      <c r="E4" s="730"/>
      <c r="F4" s="730"/>
      <c r="G4" s="730"/>
      <c r="H4" s="730"/>
      <c r="I4" s="730"/>
      <c r="J4" s="757"/>
      <c r="K4" s="795" t="s">
        <v>395</v>
      </c>
      <c r="L4" s="796"/>
      <c r="M4" s="796"/>
      <c r="N4" s="796"/>
      <c r="O4" s="796"/>
      <c r="P4" s="796"/>
      <c r="Q4" s="796"/>
      <c r="R4" s="796"/>
      <c r="S4" s="796"/>
      <c r="T4" s="796"/>
      <c r="U4" s="796"/>
      <c r="V4" s="796"/>
      <c r="W4" s="796"/>
      <c r="X4" s="796"/>
      <c r="Y4" s="796"/>
      <c r="Z4" s="796"/>
      <c r="AA4" s="796"/>
      <c r="AB4" s="796"/>
      <c r="AC4" s="796"/>
      <c r="AD4" s="796"/>
      <c r="AE4" s="796"/>
      <c r="AF4" s="797"/>
      <c r="AG4" s="786" t="s">
        <v>358</v>
      </c>
      <c r="AH4" s="787"/>
    </row>
    <row r="5" spans="2:36" ht="31.5" customHeight="1">
      <c r="B5" s="755"/>
      <c r="C5" s="784"/>
      <c r="D5" s="798"/>
      <c r="E5" s="798"/>
      <c r="F5" s="798"/>
      <c r="G5" s="798"/>
      <c r="H5" s="798"/>
      <c r="I5" s="798"/>
      <c r="J5" s="752"/>
      <c r="K5" s="786" t="s">
        <v>53</v>
      </c>
      <c r="L5" s="792"/>
      <c r="M5" s="786" t="s">
        <v>355</v>
      </c>
      <c r="N5" s="792"/>
      <c r="O5" s="795" t="s">
        <v>356</v>
      </c>
      <c r="P5" s="796"/>
      <c r="Q5" s="796"/>
      <c r="R5" s="796"/>
      <c r="S5" s="796"/>
      <c r="T5" s="797"/>
      <c r="U5" s="795" t="s">
        <v>357</v>
      </c>
      <c r="V5" s="796"/>
      <c r="W5" s="796"/>
      <c r="X5" s="796"/>
      <c r="Y5" s="796"/>
      <c r="Z5" s="796"/>
      <c r="AA5" s="796"/>
      <c r="AB5" s="796"/>
      <c r="AC5" s="796"/>
      <c r="AD5" s="796"/>
      <c r="AE5" s="796"/>
      <c r="AF5" s="797"/>
      <c r="AG5" s="788"/>
      <c r="AH5" s="789"/>
    </row>
    <row r="6" spans="2:36" ht="37.5" customHeight="1">
      <c r="B6" s="755"/>
      <c r="C6" s="784" t="s">
        <v>53</v>
      </c>
      <c r="D6" s="794"/>
      <c r="E6" s="784" t="s">
        <v>149</v>
      </c>
      <c r="F6" s="794"/>
      <c r="G6" s="784" t="s">
        <v>106</v>
      </c>
      <c r="H6" s="794"/>
      <c r="I6" s="784" t="s">
        <v>354</v>
      </c>
      <c r="J6" s="794"/>
      <c r="K6" s="790"/>
      <c r="L6" s="793"/>
      <c r="M6" s="790"/>
      <c r="N6" s="793"/>
      <c r="O6" s="784" t="s">
        <v>150</v>
      </c>
      <c r="P6" s="794"/>
      <c r="Q6" s="784" t="s">
        <v>361</v>
      </c>
      <c r="R6" s="794"/>
      <c r="S6" s="784" t="s">
        <v>360</v>
      </c>
      <c r="T6" s="794"/>
      <c r="U6" s="784" t="s">
        <v>109</v>
      </c>
      <c r="V6" s="794"/>
      <c r="W6" s="784" t="s">
        <v>359</v>
      </c>
      <c r="X6" s="752"/>
      <c r="Y6" s="784" t="s">
        <v>107</v>
      </c>
      <c r="Z6" s="752"/>
      <c r="AA6" s="784" t="s">
        <v>151</v>
      </c>
      <c r="AB6" s="752"/>
      <c r="AC6" s="784" t="s">
        <v>108</v>
      </c>
      <c r="AD6" s="752"/>
      <c r="AE6" s="784" t="s">
        <v>152</v>
      </c>
      <c r="AF6" s="785"/>
      <c r="AG6" s="790"/>
      <c r="AH6" s="791"/>
    </row>
    <row r="7" spans="2:36" ht="32.25" customHeight="1">
      <c r="B7" s="716"/>
      <c r="C7" s="216" t="s">
        <v>111</v>
      </c>
      <c r="D7" s="216" t="s">
        <v>110</v>
      </c>
      <c r="E7" s="216" t="s">
        <v>111</v>
      </c>
      <c r="F7" s="216" t="s">
        <v>110</v>
      </c>
      <c r="G7" s="216" t="s">
        <v>111</v>
      </c>
      <c r="H7" s="216" t="s">
        <v>110</v>
      </c>
      <c r="I7" s="216" t="s">
        <v>111</v>
      </c>
      <c r="J7" s="216" t="s">
        <v>110</v>
      </c>
      <c r="K7" s="216" t="s">
        <v>111</v>
      </c>
      <c r="L7" s="216" t="s">
        <v>110</v>
      </c>
      <c r="M7" s="216" t="s">
        <v>111</v>
      </c>
      <c r="N7" s="216" t="s">
        <v>92</v>
      </c>
      <c r="O7" s="216" t="s">
        <v>111</v>
      </c>
      <c r="P7" s="216" t="s">
        <v>92</v>
      </c>
      <c r="Q7" s="216" t="s">
        <v>111</v>
      </c>
      <c r="R7" s="216" t="s">
        <v>110</v>
      </c>
      <c r="S7" s="216" t="s">
        <v>111</v>
      </c>
      <c r="T7" s="216" t="s">
        <v>110</v>
      </c>
      <c r="U7" s="216" t="s">
        <v>111</v>
      </c>
      <c r="V7" s="216" t="s">
        <v>92</v>
      </c>
      <c r="W7" s="216" t="s">
        <v>111</v>
      </c>
      <c r="X7" s="216" t="s">
        <v>110</v>
      </c>
      <c r="Y7" s="216" t="s">
        <v>111</v>
      </c>
      <c r="Z7" s="216" t="s">
        <v>110</v>
      </c>
      <c r="AA7" s="216" t="s">
        <v>111</v>
      </c>
      <c r="AB7" s="216" t="s">
        <v>92</v>
      </c>
      <c r="AC7" s="216" t="s">
        <v>111</v>
      </c>
      <c r="AD7" s="216" t="s">
        <v>92</v>
      </c>
      <c r="AE7" s="216" t="s">
        <v>111</v>
      </c>
      <c r="AF7" s="216" t="s">
        <v>92</v>
      </c>
      <c r="AG7" s="216" t="s">
        <v>111</v>
      </c>
      <c r="AH7" s="217" t="s">
        <v>110</v>
      </c>
    </row>
    <row r="8" spans="2:36" ht="24" customHeight="1">
      <c r="B8" s="218" t="s">
        <v>247</v>
      </c>
      <c r="C8" s="201">
        <v>0</v>
      </c>
      <c r="D8" s="202">
        <v>0</v>
      </c>
      <c r="E8" s="202">
        <v>0</v>
      </c>
      <c r="F8" s="202">
        <v>0</v>
      </c>
      <c r="G8" s="202">
        <v>0</v>
      </c>
      <c r="H8" s="202">
        <v>0</v>
      </c>
      <c r="I8" s="202">
        <v>0</v>
      </c>
      <c r="J8" s="202">
        <v>0</v>
      </c>
      <c r="K8" s="202">
        <v>43</v>
      </c>
      <c r="L8" s="316">
        <v>1501</v>
      </c>
      <c r="M8" s="202"/>
      <c r="N8" s="203"/>
      <c r="O8" s="313"/>
      <c r="P8" s="313"/>
      <c r="Q8" s="313">
        <v>20</v>
      </c>
      <c r="R8" s="313">
        <v>48</v>
      </c>
      <c r="S8" s="313">
        <v>22</v>
      </c>
      <c r="T8" s="314">
        <v>1451</v>
      </c>
      <c r="U8" s="313">
        <v>0</v>
      </c>
      <c r="V8" s="313">
        <v>0</v>
      </c>
      <c r="W8" s="313">
        <v>1</v>
      </c>
      <c r="X8" s="313">
        <v>2</v>
      </c>
      <c r="Y8" s="313">
        <v>0</v>
      </c>
      <c r="Z8" s="313">
        <v>0</v>
      </c>
      <c r="AA8" s="313"/>
      <c r="AB8" s="204"/>
      <c r="AC8" s="204"/>
      <c r="AD8" s="204"/>
      <c r="AE8" s="204"/>
      <c r="AF8" s="204"/>
      <c r="AG8" s="204">
        <v>0</v>
      </c>
      <c r="AH8" s="219">
        <v>0</v>
      </c>
    </row>
    <row r="9" spans="2:36" ht="24" customHeight="1">
      <c r="B9" s="218" t="s">
        <v>248</v>
      </c>
      <c r="C9" s="205">
        <v>0</v>
      </c>
      <c r="D9" s="206">
        <v>0</v>
      </c>
      <c r="E9" s="207">
        <v>0</v>
      </c>
      <c r="F9" s="207">
        <v>0</v>
      </c>
      <c r="G9" s="207">
        <v>0</v>
      </c>
      <c r="H9" s="207">
        <v>0</v>
      </c>
      <c r="I9" s="207">
        <v>0</v>
      </c>
      <c r="J9" s="207">
        <v>0</v>
      </c>
      <c r="K9" s="208">
        <v>47</v>
      </c>
      <c r="L9" s="317">
        <v>1588</v>
      </c>
      <c r="M9" s="208"/>
      <c r="N9" s="209"/>
      <c r="O9" s="314"/>
      <c r="P9" s="314"/>
      <c r="Q9" s="314">
        <v>22</v>
      </c>
      <c r="R9" s="314">
        <v>52</v>
      </c>
      <c r="S9" s="314">
        <v>23</v>
      </c>
      <c r="T9" s="314">
        <v>1462</v>
      </c>
      <c r="U9" s="314">
        <v>0</v>
      </c>
      <c r="V9" s="314">
        <v>0</v>
      </c>
      <c r="W9" s="314">
        <v>2</v>
      </c>
      <c r="X9" s="314">
        <v>74</v>
      </c>
      <c r="Y9" s="314">
        <v>0</v>
      </c>
      <c r="Z9" s="314">
        <v>0</v>
      </c>
      <c r="AA9" s="314"/>
      <c r="AB9" s="210"/>
      <c r="AC9" s="210"/>
      <c r="AD9" s="210"/>
      <c r="AE9" s="210"/>
      <c r="AF9" s="210"/>
      <c r="AG9" s="210">
        <v>0</v>
      </c>
      <c r="AH9" s="220">
        <v>0</v>
      </c>
    </row>
    <row r="10" spans="2:36" ht="24" customHeight="1">
      <c r="B10" s="218" t="s">
        <v>249</v>
      </c>
      <c r="C10" s="205">
        <v>0</v>
      </c>
      <c r="D10" s="206">
        <v>0</v>
      </c>
      <c r="E10" s="206">
        <v>0</v>
      </c>
      <c r="F10" s="206">
        <v>0</v>
      </c>
      <c r="G10" s="206">
        <v>0</v>
      </c>
      <c r="H10" s="206">
        <v>0</v>
      </c>
      <c r="I10" s="206">
        <v>0</v>
      </c>
      <c r="J10" s="394">
        <v>0</v>
      </c>
      <c r="K10" s="395">
        <v>144</v>
      </c>
      <c r="L10" s="396">
        <v>1890</v>
      </c>
      <c r="M10" s="395">
        <v>0</v>
      </c>
      <c r="N10" s="395">
        <v>0</v>
      </c>
      <c r="O10" s="393">
        <v>95</v>
      </c>
      <c r="P10" s="315">
        <v>217</v>
      </c>
      <c r="Q10" s="315">
        <v>22</v>
      </c>
      <c r="R10" s="315">
        <v>47</v>
      </c>
      <c r="S10" s="315">
        <v>23</v>
      </c>
      <c r="T10" s="315">
        <v>1462</v>
      </c>
      <c r="U10" s="314">
        <v>0</v>
      </c>
      <c r="V10" s="314">
        <v>0</v>
      </c>
      <c r="W10" s="315">
        <v>3</v>
      </c>
      <c r="X10" s="315">
        <v>114</v>
      </c>
      <c r="Y10" s="314">
        <v>1</v>
      </c>
      <c r="Z10" s="314">
        <v>50</v>
      </c>
      <c r="AA10" s="314"/>
      <c r="AB10" s="210"/>
      <c r="AC10" s="210"/>
      <c r="AD10" s="210"/>
      <c r="AE10" s="210"/>
      <c r="AF10" s="210"/>
      <c r="AG10" s="210">
        <v>0</v>
      </c>
      <c r="AH10" s="220">
        <v>0</v>
      </c>
    </row>
    <row r="11" spans="2:36" ht="24" customHeight="1">
      <c r="B11" s="478" t="s">
        <v>209</v>
      </c>
      <c r="C11" s="479"/>
      <c r="D11" s="480"/>
      <c r="E11" s="480"/>
      <c r="F11" s="480"/>
      <c r="G11" s="480"/>
      <c r="H11" s="480"/>
      <c r="I11" s="480"/>
      <c r="J11" s="480"/>
      <c r="K11" s="480">
        <v>146</v>
      </c>
      <c r="L11" s="481">
        <v>1900</v>
      </c>
      <c r="M11" s="480"/>
      <c r="N11" s="480"/>
      <c r="O11" s="482">
        <v>96</v>
      </c>
      <c r="P11" s="483">
        <v>220</v>
      </c>
      <c r="Q11" s="481">
        <v>22</v>
      </c>
      <c r="R11" s="481">
        <v>47</v>
      </c>
      <c r="S11" s="481">
        <v>23</v>
      </c>
      <c r="T11" s="481">
        <v>1462</v>
      </c>
      <c r="U11" s="481"/>
      <c r="V11" s="481"/>
      <c r="W11" s="481">
        <v>3</v>
      </c>
      <c r="X11" s="481">
        <v>114</v>
      </c>
      <c r="Y11" s="481">
        <v>1</v>
      </c>
      <c r="Z11" s="481">
        <v>50</v>
      </c>
      <c r="AA11" s="480"/>
      <c r="AB11" s="480"/>
      <c r="AC11" s="480">
        <v>1</v>
      </c>
      <c r="AD11" s="480">
        <v>7</v>
      </c>
      <c r="AE11" s="480"/>
      <c r="AF11" s="480"/>
      <c r="AG11" s="480"/>
      <c r="AH11" s="484"/>
    </row>
    <row r="12" spans="2:36" s="55" customFormat="1" ht="24" customHeight="1">
      <c r="B12" s="500" t="s">
        <v>250</v>
      </c>
      <c r="C12" s="485" t="s">
        <v>2</v>
      </c>
      <c r="D12" s="486">
        <v>0</v>
      </c>
      <c r="E12" s="486">
        <v>0</v>
      </c>
      <c r="F12" s="486">
        <v>0</v>
      </c>
      <c r="G12" s="486">
        <v>0</v>
      </c>
      <c r="H12" s="486">
        <v>0</v>
      </c>
      <c r="I12" s="486">
        <v>0</v>
      </c>
      <c r="J12" s="486">
        <v>0</v>
      </c>
      <c r="K12" s="486">
        <v>145</v>
      </c>
      <c r="L12" s="487">
        <v>1780</v>
      </c>
      <c r="M12" s="486"/>
      <c r="N12" s="486"/>
      <c r="O12" s="488">
        <v>98</v>
      </c>
      <c r="P12" s="489">
        <v>220</v>
      </c>
      <c r="Q12" s="487">
        <v>20</v>
      </c>
      <c r="R12" s="487">
        <v>43</v>
      </c>
      <c r="S12" s="487">
        <v>22</v>
      </c>
      <c r="T12" s="487">
        <v>1345</v>
      </c>
      <c r="U12" s="487"/>
      <c r="V12" s="487"/>
      <c r="W12" s="487">
        <v>3</v>
      </c>
      <c r="X12" s="487">
        <v>114</v>
      </c>
      <c r="Y12" s="487">
        <v>1</v>
      </c>
      <c r="Z12" s="487">
        <v>50</v>
      </c>
      <c r="AA12" s="486">
        <v>0</v>
      </c>
      <c r="AB12" s="486">
        <v>0</v>
      </c>
      <c r="AC12" s="486">
        <v>1</v>
      </c>
      <c r="AD12" s="486">
        <v>7</v>
      </c>
      <c r="AE12" s="486">
        <v>0</v>
      </c>
      <c r="AF12" s="486">
        <v>0</v>
      </c>
      <c r="AG12" s="486">
        <v>0</v>
      </c>
      <c r="AH12" s="490">
        <v>0</v>
      </c>
    </row>
    <row r="13" spans="2:36" s="382" customFormat="1" ht="24" customHeight="1">
      <c r="B13" s="380" t="s">
        <v>266</v>
      </c>
      <c r="C13" s="492"/>
      <c r="D13" s="493"/>
      <c r="E13" s="493"/>
      <c r="F13" s="493"/>
      <c r="G13" s="493"/>
      <c r="H13" s="493"/>
      <c r="I13" s="493"/>
      <c r="J13" s="493"/>
      <c r="K13" s="486">
        <v>149</v>
      </c>
      <c r="L13" s="491">
        <v>1784</v>
      </c>
      <c r="M13" s="544" t="s">
        <v>416</v>
      </c>
      <c r="N13" s="544" t="s">
        <v>416</v>
      </c>
      <c r="O13" s="494">
        <v>96</v>
      </c>
      <c r="P13" s="495">
        <v>215</v>
      </c>
      <c r="Q13" s="496">
        <v>26</v>
      </c>
      <c r="R13" s="496">
        <v>52</v>
      </c>
      <c r="S13" s="496">
        <v>23</v>
      </c>
      <c r="T13" s="496">
        <v>1419</v>
      </c>
      <c r="U13" s="544" t="s">
        <v>416</v>
      </c>
      <c r="V13" s="544" t="s">
        <v>416</v>
      </c>
      <c r="W13" s="381">
        <v>2</v>
      </c>
      <c r="X13" s="381">
        <v>42</v>
      </c>
      <c r="Y13" s="381">
        <v>1</v>
      </c>
      <c r="Z13" s="381">
        <v>49</v>
      </c>
      <c r="AA13" s="534">
        <v>0</v>
      </c>
      <c r="AB13" s="534">
        <v>0</v>
      </c>
      <c r="AC13" s="486">
        <v>1</v>
      </c>
      <c r="AD13" s="486">
        <v>7</v>
      </c>
      <c r="AE13" s="544" t="s">
        <v>416</v>
      </c>
      <c r="AF13" s="544" t="s">
        <v>416</v>
      </c>
      <c r="AG13" s="544" t="s">
        <v>416</v>
      </c>
      <c r="AH13" s="592" t="s">
        <v>416</v>
      </c>
    </row>
    <row r="14" spans="2:36" s="382" customFormat="1" ht="24" customHeight="1">
      <c r="B14" s="383"/>
      <c r="C14" s="501"/>
      <c r="D14" s="501"/>
      <c r="E14" s="501"/>
      <c r="F14" s="501"/>
      <c r="G14" s="501"/>
      <c r="H14" s="501"/>
      <c r="I14" s="501"/>
      <c r="J14" s="501"/>
      <c r="K14" s="578">
        <f t="shared" ref="K14:L14" si="0">SUM(K15:K37)</f>
        <v>149</v>
      </c>
      <c r="L14" s="578">
        <f t="shared" si="0"/>
        <v>1784</v>
      </c>
      <c r="M14" s="578">
        <v>0</v>
      </c>
      <c r="N14" s="578">
        <v>0</v>
      </c>
      <c r="O14" s="578">
        <f>SUM(O15:O37)</f>
        <v>96</v>
      </c>
      <c r="P14" s="578">
        <f t="shared" ref="P14" si="1">SUM(P15:P37)</f>
        <v>215</v>
      </c>
      <c r="Q14" s="579">
        <f>SUM(Q15:Q37)</f>
        <v>26</v>
      </c>
      <c r="R14" s="579">
        <f>SUM(R15:R37)</f>
        <v>52</v>
      </c>
      <c r="S14" s="578">
        <f>SUM(S15:S37)</f>
        <v>23</v>
      </c>
      <c r="T14" s="578">
        <f>SUM(T15:T37)</f>
        <v>1419</v>
      </c>
      <c r="U14" s="502">
        <v>0</v>
      </c>
      <c r="V14" s="502">
        <v>0</v>
      </c>
      <c r="W14" s="580">
        <f t="shared" ref="W14:Y14" si="2">SUM(W15:W37)</f>
        <v>2</v>
      </c>
      <c r="X14" s="578">
        <v>42</v>
      </c>
      <c r="Y14" s="580">
        <f t="shared" si="2"/>
        <v>1</v>
      </c>
      <c r="Z14" s="578">
        <v>49</v>
      </c>
      <c r="AA14" s="581">
        <v>0</v>
      </c>
      <c r="AB14" s="581">
        <v>0</v>
      </c>
      <c r="AC14" s="580">
        <f t="shared" ref="AC14" si="3">SUM(AC15:AC37)</f>
        <v>1</v>
      </c>
      <c r="AD14" s="578">
        <v>7</v>
      </c>
      <c r="AE14" s="582">
        <v>0</v>
      </c>
      <c r="AF14" s="582">
        <v>0</v>
      </c>
      <c r="AG14" s="582">
        <v>0</v>
      </c>
      <c r="AH14" s="583">
        <v>0</v>
      </c>
      <c r="AI14" s="543"/>
      <c r="AJ14" s="543"/>
    </row>
    <row r="15" spans="2:36" s="382" customFormat="1" ht="24" customHeight="1">
      <c r="B15" s="384" t="s">
        <v>259</v>
      </c>
      <c r="C15" s="211"/>
      <c r="D15" s="211"/>
      <c r="E15" s="211"/>
      <c r="F15" s="211"/>
      <c r="G15" s="211"/>
      <c r="H15" s="211"/>
      <c r="I15" s="211"/>
      <c r="J15" s="211"/>
      <c r="K15" s="212">
        <f t="shared" ref="K15:K28" si="4">SUM(O15,Q15,S15,W15,Y15,AC15)</f>
        <v>0</v>
      </c>
      <c r="L15" s="211">
        <f>SUM(P15,R15,T15,V15,X15,Z15,AB15,AD15,AF15)</f>
        <v>0</v>
      </c>
      <c r="M15" s="211"/>
      <c r="N15" s="211"/>
      <c r="O15" s="213"/>
      <c r="P15" s="584"/>
      <c r="Q15" s="390"/>
      <c r="R15" s="390"/>
      <c r="S15" s="213"/>
      <c r="T15" s="584">
        <v>0</v>
      </c>
      <c r="U15" s="353"/>
      <c r="V15" s="353"/>
      <c r="W15" s="213"/>
      <c r="X15" s="389"/>
      <c r="Y15" s="212"/>
      <c r="Z15" s="212"/>
      <c r="AA15" s="213"/>
      <c r="AB15" s="213"/>
      <c r="AC15" s="212"/>
      <c r="AD15" s="212"/>
      <c r="AE15" s="213"/>
      <c r="AF15" s="213"/>
      <c r="AG15" s="213"/>
      <c r="AH15" s="385"/>
    </row>
    <row r="16" spans="2:36" s="382" customFormat="1" ht="24" customHeight="1">
      <c r="B16" s="384" t="s">
        <v>30</v>
      </c>
      <c r="C16" s="211"/>
      <c r="D16" s="211"/>
      <c r="E16" s="211"/>
      <c r="F16" s="211"/>
      <c r="G16" s="211"/>
      <c r="H16" s="211"/>
      <c r="I16" s="211"/>
      <c r="J16" s="211"/>
      <c r="K16" s="212">
        <f t="shared" si="4"/>
        <v>3</v>
      </c>
      <c r="L16" s="588">
        <f>SUM(P16,R16,T16,V16,X16,Z16,AB16,AD16,AF16)</f>
        <v>5</v>
      </c>
      <c r="M16" s="213"/>
      <c r="N16" s="213"/>
      <c r="O16" s="213">
        <v>3</v>
      </c>
      <c r="P16" s="584">
        <v>5</v>
      </c>
      <c r="Q16" s="390"/>
      <c r="R16" s="390"/>
      <c r="S16" s="213"/>
      <c r="T16" s="584">
        <v>0</v>
      </c>
      <c r="U16" s="353"/>
      <c r="V16" s="353"/>
      <c r="W16" s="213"/>
      <c r="X16" s="389"/>
      <c r="Y16" s="212"/>
      <c r="Z16" s="212"/>
      <c r="AA16" s="213"/>
      <c r="AB16" s="213"/>
      <c r="AC16" s="212"/>
      <c r="AD16" s="212"/>
      <c r="AE16" s="213"/>
      <c r="AF16" s="213"/>
      <c r="AG16" s="213"/>
      <c r="AH16" s="385"/>
    </row>
    <row r="17" spans="2:34" s="382" customFormat="1" ht="24" customHeight="1">
      <c r="B17" s="384" t="s">
        <v>31</v>
      </c>
      <c r="C17" s="211"/>
      <c r="D17" s="211"/>
      <c r="E17" s="211"/>
      <c r="F17" s="211"/>
      <c r="G17" s="211"/>
      <c r="H17" s="211"/>
      <c r="I17" s="211"/>
      <c r="J17" s="211"/>
      <c r="K17" s="212">
        <f t="shared" si="4"/>
        <v>1</v>
      </c>
      <c r="L17" s="588">
        <f>SUM(P17,R17,T17,V17,X17,Z17,AB17,AD17,AF17)</f>
        <v>175</v>
      </c>
      <c r="M17" s="213"/>
      <c r="N17" s="213"/>
      <c r="O17" s="213"/>
      <c r="P17" s="584">
        <v>0</v>
      </c>
      <c r="Q17" s="390"/>
      <c r="R17" s="390"/>
      <c r="S17" s="390">
        <v>1</v>
      </c>
      <c r="T17" s="585">
        <v>175</v>
      </c>
      <c r="U17" s="353"/>
      <c r="V17" s="353"/>
      <c r="W17" s="213"/>
      <c r="X17" s="389"/>
      <c r="Y17" s="212"/>
      <c r="Z17" s="212"/>
      <c r="AA17" s="213"/>
      <c r="AB17" s="213"/>
      <c r="AC17" s="212"/>
      <c r="AD17" s="212"/>
      <c r="AE17" s="213"/>
      <c r="AF17" s="213"/>
      <c r="AG17" s="213"/>
      <c r="AH17" s="385"/>
    </row>
    <row r="18" spans="2:34" s="382" customFormat="1" ht="24" customHeight="1">
      <c r="B18" s="384" t="s">
        <v>32</v>
      </c>
      <c r="C18" s="211"/>
      <c r="D18" s="211"/>
      <c r="E18" s="211"/>
      <c r="F18" s="211"/>
      <c r="G18" s="211"/>
      <c r="H18" s="211"/>
      <c r="I18" s="211"/>
      <c r="J18" s="211"/>
      <c r="K18" s="212">
        <f t="shared" si="4"/>
        <v>4</v>
      </c>
      <c r="L18" s="588">
        <f t="shared" ref="L18:L35" si="5">SUM(P18,R18,T18,V18,X18,Z18,AB18,AD18,AF18)</f>
        <v>4</v>
      </c>
      <c r="M18" s="213"/>
      <c r="N18" s="213"/>
      <c r="O18" s="213">
        <v>1</v>
      </c>
      <c r="P18" s="584">
        <v>2</v>
      </c>
      <c r="Q18" s="390">
        <v>3</v>
      </c>
      <c r="R18" s="390">
        <v>2</v>
      </c>
      <c r="S18" s="390"/>
      <c r="T18" s="584">
        <v>0</v>
      </c>
      <c r="U18" s="353"/>
      <c r="V18" s="353"/>
      <c r="W18" s="213"/>
      <c r="X18" s="389"/>
      <c r="Y18" s="212"/>
      <c r="Z18" s="212"/>
      <c r="AA18" s="213"/>
      <c r="AB18" s="213"/>
      <c r="AC18" s="212"/>
      <c r="AD18" s="212"/>
      <c r="AE18" s="213"/>
      <c r="AF18" s="213"/>
      <c r="AG18" s="213"/>
      <c r="AH18" s="385"/>
    </row>
    <row r="19" spans="2:34" s="382" customFormat="1" ht="24" customHeight="1">
      <c r="B19" s="384" t="s">
        <v>33</v>
      </c>
      <c r="C19" s="211"/>
      <c r="D19" s="211"/>
      <c r="E19" s="211"/>
      <c r="F19" s="211"/>
      <c r="G19" s="211"/>
      <c r="H19" s="211"/>
      <c r="I19" s="211"/>
      <c r="J19" s="211"/>
      <c r="K19" s="212">
        <f t="shared" si="4"/>
        <v>0</v>
      </c>
      <c r="L19" s="588">
        <f t="shared" si="5"/>
        <v>91</v>
      </c>
      <c r="M19" s="213"/>
      <c r="N19" s="213"/>
      <c r="O19" s="213"/>
      <c r="P19" s="584">
        <v>0</v>
      </c>
      <c r="Q19" s="390"/>
      <c r="R19" s="390"/>
      <c r="S19" s="390"/>
      <c r="T19" s="585">
        <v>91</v>
      </c>
      <c r="U19" s="353"/>
      <c r="V19" s="353"/>
      <c r="W19" s="213"/>
      <c r="X19" s="389"/>
      <c r="Y19" s="212"/>
      <c r="Z19" s="212"/>
      <c r="AA19" s="213"/>
      <c r="AB19" s="213"/>
      <c r="AC19" s="212"/>
      <c r="AD19" s="212"/>
      <c r="AE19" s="213"/>
      <c r="AF19" s="213"/>
      <c r="AG19" s="213"/>
      <c r="AH19" s="385"/>
    </row>
    <row r="20" spans="2:34" s="382" customFormat="1" ht="24" customHeight="1">
      <c r="B20" s="384" t="s">
        <v>34</v>
      </c>
      <c r="C20" s="211"/>
      <c r="D20" s="211"/>
      <c r="E20" s="211"/>
      <c r="F20" s="211"/>
      <c r="G20" s="211"/>
      <c r="H20" s="211"/>
      <c r="I20" s="211"/>
      <c r="J20" s="211"/>
      <c r="K20" s="212">
        <f t="shared" si="4"/>
        <v>15</v>
      </c>
      <c r="L20" s="588">
        <f t="shared" si="5"/>
        <v>42</v>
      </c>
      <c r="M20" s="213"/>
      <c r="N20" s="213"/>
      <c r="O20" s="213">
        <v>3</v>
      </c>
      <c r="P20" s="584">
        <v>8</v>
      </c>
      <c r="Q20" s="390">
        <v>12</v>
      </c>
      <c r="R20" s="390">
        <v>34</v>
      </c>
      <c r="S20" s="390"/>
      <c r="T20" s="584">
        <v>0</v>
      </c>
      <c r="U20" s="353"/>
      <c r="V20" s="353"/>
      <c r="W20" s="213"/>
      <c r="X20" s="389"/>
      <c r="Y20" s="212"/>
      <c r="Z20" s="212"/>
      <c r="AA20" s="213"/>
      <c r="AB20" s="213"/>
      <c r="AC20" s="212"/>
      <c r="AD20" s="212"/>
      <c r="AE20" s="213"/>
      <c r="AF20" s="213"/>
      <c r="AG20" s="213"/>
      <c r="AH20" s="385"/>
    </row>
    <row r="21" spans="2:34" s="382" customFormat="1" ht="24" customHeight="1">
      <c r="B21" s="384" t="s">
        <v>35</v>
      </c>
      <c r="C21" s="211"/>
      <c r="D21" s="211"/>
      <c r="E21" s="211"/>
      <c r="F21" s="211"/>
      <c r="G21" s="211"/>
      <c r="H21" s="211"/>
      <c r="I21" s="211"/>
      <c r="J21" s="211"/>
      <c r="K21" s="212">
        <f t="shared" si="4"/>
        <v>1</v>
      </c>
      <c r="L21" s="588">
        <f t="shared" si="5"/>
        <v>341</v>
      </c>
      <c r="M21" s="213"/>
      <c r="N21" s="213"/>
      <c r="O21" s="213"/>
      <c r="P21" s="584">
        <v>0</v>
      </c>
      <c r="Q21" s="390"/>
      <c r="R21" s="390"/>
      <c r="S21" s="390">
        <v>1</v>
      </c>
      <c r="T21" s="585">
        <v>341</v>
      </c>
      <c r="U21" s="353"/>
      <c r="V21" s="353"/>
      <c r="W21" s="213"/>
      <c r="X21" s="389"/>
      <c r="Y21" s="212"/>
      <c r="Z21" s="212"/>
      <c r="AA21" s="213"/>
      <c r="AB21" s="213"/>
      <c r="AC21" s="212"/>
      <c r="AD21" s="212"/>
      <c r="AE21" s="213"/>
      <c r="AF21" s="213"/>
      <c r="AG21" s="213"/>
      <c r="AH21" s="385"/>
    </row>
    <row r="22" spans="2:34" s="382" customFormat="1" ht="24" customHeight="1">
      <c r="B22" s="384" t="s">
        <v>36</v>
      </c>
      <c r="C22" s="211"/>
      <c r="D22" s="211"/>
      <c r="E22" s="211"/>
      <c r="F22" s="211"/>
      <c r="G22" s="211"/>
      <c r="H22" s="211"/>
      <c r="I22" s="211"/>
      <c r="J22" s="211"/>
      <c r="K22" s="212">
        <f t="shared" si="4"/>
        <v>2</v>
      </c>
      <c r="L22" s="588">
        <f t="shared" si="5"/>
        <v>135</v>
      </c>
      <c r="M22" s="213"/>
      <c r="N22" s="213"/>
      <c r="O22" s="213"/>
      <c r="P22" s="584">
        <v>0</v>
      </c>
      <c r="Q22" s="390"/>
      <c r="R22" s="390"/>
      <c r="S22" s="390">
        <v>2</v>
      </c>
      <c r="T22" s="585">
        <v>135</v>
      </c>
      <c r="U22" s="353"/>
      <c r="V22" s="353"/>
      <c r="W22" s="213"/>
      <c r="X22" s="389"/>
      <c r="Y22" s="212"/>
      <c r="Z22" s="212"/>
      <c r="AA22" s="213"/>
      <c r="AB22" s="213"/>
      <c r="AC22" s="212"/>
      <c r="AD22" s="212"/>
      <c r="AE22" s="213"/>
      <c r="AF22" s="213"/>
      <c r="AG22" s="213"/>
      <c r="AH22" s="385"/>
    </row>
    <row r="23" spans="2:34" s="382" customFormat="1" ht="24" customHeight="1">
      <c r="B23" s="384" t="s">
        <v>37</v>
      </c>
      <c r="C23" s="211"/>
      <c r="D23" s="211"/>
      <c r="E23" s="211"/>
      <c r="F23" s="211"/>
      <c r="G23" s="211"/>
      <c r="H23" s="211"/>
      <c r="I23" s="211"/>
      <c r="J23" s="211"/>
      <c r="K23" s="212">
        <f t="shared" si="4"/>
        <v>2</v>
      </c>
      <c r="L23" s="588">
        <f t="shared" si="5"/>
        <v>4</v>
      </c>
      <c r="M23" s="213"/>
      <c r="N23" s="213"/>
      <c r="O23" s="213">
        <v>2</v>
      </c>
      <c r="P23" s="584">
        <v>4</v>
      </c>
      <c r="Q23" s="390"/>
      <c r="R23" s="390"/>
      <c r="S23" s="390"/>
      <c r="T23" s="584">
        <v>0</v>
      </c>
      <c r="U23" s="353"/>
      <c r="V23" s="353"/>
      <c r="W23" s="213"/>
      <c r="X23" s="389"/>
      <c r="Y23" s="212"/>
      <c r="Z23" s="212"/>
      <c r="AA23" s="213"/>
      <c r="AB23" s="213"/>
      <c r="AC23" s="212"/>
      <c r="AD23" s="212"/>
      <c r="AE23" s="213"/>
      <c r="AF23" s="213"/>
      <c r="AG23" s="213"/>
      <c r="AH23" s="385"/>
    </row>
    <row r="24" spans="2:34" s="382" customFormat="1" ht="24" customHeight="1">
      <c r="B24" s="384" t="s">
        <v>38</v>
      </c>
      <c r="C24" s="211"/>
      <c r="D24" s="211"/>
      <c r="E24" s="211"/>
      <c r="F24" s="211"/>
      <c r="G24" s="211"/>
      <c r="H24" s="211"/>
      <c r="I24" s="211"/>
      <c r="J24" s="211"/>
      <c r="K24" s="212">
        <f t="shared" si="4"/>
        <v>0</v>
      </c>
      <c r="L24" s="588">
        <f t="shared" si="5"/>
        <v>0</v>
      </c>
      <c r="M24" s="213"/>
      <c r="N24" s="213"/>
      <c r="O24" s="213"/>
      <c r="P24" s="584"/>
      <c r="Q24" s="390"/>
      <c r="R24" s="390"/>
      <c r="S24" s="390"/>
      <c r="T24" s="585"/>
      <c r="U24" s="353"/>
      <c r="V24" s="353"/>
      <c r="W24" s="213"/>
      <c r="X24" s="389"/>
      <c r="Y24" s="212"/>
      <c r="Z24" s="212"/>
      <c r="AA24" s="213"/>
      <c r="AB24" s="213"/>
      <c r="AC24" s="212"/>
      <c r="AD24" s="212"/>
      <c r="AE24" s="213"/>
      <c r="AF24" s="213"/>
      <c r="AG24" s="213"/>
      <c r="AH24" s="385"/>
    </row>
    <row r="25" spans="2:34" s="382" customFormat="1" ht="24" customHeight="1">
      <c r="B25" s="384" t="s">
        <v>39</v>
      </c>
      <c r="C25" s="211"/>
      <c r="D25" s="211"/>
      <c r="E25" s="211"/>
      <c r="F25" s="211"/>
      <c r="G25" s="211"/>
      <c r="H25" s="211"/>
      <c r="I25" s="211"/>
      <c r="J25" s="211"/>
      <c r="K25" s="212">
        <f t="shared" si="4"/>
        <v>1</v>
      </c>
      <c r="L25" s="588">
        <f t="shared" si="5"/>
        <v>2</v>
      </c>
      <c r="M25" s="213"/>
      <c r="N25" s="213"/>
      <c r="O25" s="213">
        <v>1</v>
      </c>
      <c r="P25" s="584">
        <v>2</v>
      </c>
      <c r="Q25" s="390"/>
      <c r="R25" s="390"/>
      <c r="S25" s="390"/>
      <c r="T25" s="584">
        <v>0</v>
      </c>
      <c r="U25" s="353"/>
      <c r="V25" s="353"/>
      <c r="W25" s="213"/>
      <c r="X25" s="389"/>
      <c r="Y25" s="212"/>
      <c r="Z25" s="212"/>
      <c r="AA25" s="213"/>
      <c r="AB25" s="213"/>
      <c r="AC25" s="212"/>
      <c r="AD25" s="212"/>
      <c r="AE25" s="213"/>
      <c r="AF25" s="213"/>
      <c r="AG25" s="213"/>
      <c r="AH25" s="385"/>
    </row>
    <row r="26" spans="2:34" s="382" customFormat="1" ht="24" customHeight="1">
      <c r="B26" s="384" t="s">
        <v>40</v>
      </c>
      <c r="C26" s="211"/>
      <c r="D26" s="211"/>
      <c r="E26" s="211"/>
      <c r="F26" s="211"/>
      <c r="G26" s="211"/>
      <c r="H26" s="211"/>
      <c r="I26" s="211"/>
      <c r="J26" s="211"/>
      <c r="K26" s="212">
        <f t="shared" si="4"/>
        <v>7</v>
      </c>
      <c r="L26" s="588">
        <f t="shared" si="5"/>
        <v>17</v>
      </c>
      <c r="M26" s="213"/>
      <c r="N26" s="213"/>
      <c r="O26" s="213">
        <v>7</v>
      </c>
      <c r="P26" s="584">
        <v>17</v>
      </c>
      <c r="Q26" s="390"/>
      <c r="R26" s="390"/>
      <c r="S26" s="390"/>
      <c r="T26" s="585"/>
      <c r="U26" s="353"/>
      <c r="V26" s="353"/>
      <c r="W26" s="213"/>
      <c r="X26" s="389"/>
      <c r="Y26" s="212"/>
      <c r="Z26" s="212"/>
      <c r="AA26" s="213"/>
      <c r="AB26" s="213"/>
      <c r="AC26" s="212"/>
      <c r="AD26" s="212"/>
      <c r="AE26" s="213"/>
      <c r="AF26" s="213"/>
      <c r="AG26" s="213"/>
      <c r="AH26" s="385"/>
    </row>
    <row r="27" spans="2:34" s="382" customFormat="1" ht="24" customHeight="1">
      <c r="B27" s="384" t="s">
        <v>41</v>
      </c>
      <c r="C27" s="211"/>
      <c r="D27" s="211"/>
      <c r="E27" s="211"/>
      <c r="F27" s="211"/>
      <c r="G27" s="211"/>
      <c r="H27" s="211"/>
      <c r="I27" s="211"/>
      <c r="J27" s="211"/>
      <c r="K27" s="212">
        <f t="shared" si="4"/>
        <v>2</v>
      </c>
      <c r="L27" s="588">
        <f t="shared" si="5"/>
        <v>7</v>
      </c>
      <c r="M27" s="213"/>
      <c r="N27" s="213"/>
      <c r="O27" s="213">
        <v>1</v>
      </c>
      <c r="P27" s="584">
        <v>4</v>
      </c>
      <c r="Q27" s="390">
        <v>1</v>
      </c>
      <c r="R27" s="390">
        <v>3</v>
      </c>
      <c r="S27" s="390"/>
      <c r="T27" s="584">
        <v>0</v>
      </c>
      <c r="U27" s="353"/>
      <c r="V27" s="353"/>
      <c r="W27" s="213"/>
      <c r="X27" s="389"/>
      <c r="Y27" s="212"/>
      <c r="Z27" s="212"/>
      <c r="AA27" s="213"/>
      <c r="AB27" s="213"/>
      <c r="AC27" s="212"/>
      <c r="AD27" s="212"/>
      <c r="AE27" s="213"/>
      <c r="AF27" s="213"/>
      <c r="AG27" s="213"/>
      <c r="AH27" s="385"/>
    </row>
    <row r="28" spans="2:34" s="382" customFormat="1" ht="24" customHeight="1">
      <c r="B28" s="384" t="s">
        <v>42</v>
      </c>
      <c r="C28" s="211"/>
      <c r="D28" s="211"/>
      <c r="E28" s="211"/>
      <c r="F28" s="211"/>
      <c r="G28" s="211"/>
      <c r="H28" s="211"/>
      <c r="I28" s="211"/>
      <c r="J28" s="211"/>
      <c r="K28" s="212">
        <f t="shared" si="4"/>
        <v>5</v>
      </c>
      <c r="L28" s="588">
        <f t="shared" si="5"/>
        <v>95</v>
      </c>
      <c r="M28" s="213"/>
      <c r="N28" s="213"/>
      <c r="O28" s="213">
        <v>1</v>
      </c>
      <c r="P28" s="584">
        <v>3</v>
      </c>
      <c r="Q28" s="390">
        <v>2</v>
      </c>
      <c r="R28" s="390">
        <v>5</v>
      </c>
      <c r="S28" s="390">
        <v>2</v>
      </c>
      <c r="T28" s="585">
        <v>87</v>
      </c>
      <c r="U28" s="353"/>
      <c r="V28" s="353"/>
      <c r="W28" s="213"/>
      <c r="X28" s="389"/>
      <c r="Y28" s="212"/>
      <c r="Z28" s="212"/>
      <c r="AA28" s="213"/>
      <c r="AB28" s="213"/>
      <c r="AC28" s="212"/>
      <c r="AD28" s="212"/>
      <c r="AE28" s="213"/>
      <c r="AF28" s="213"/>
      <c r="AG28" s="213"/>
      <c r="AH28" s="385"/>
    </row>
    <row r="29" spans="2:34" s="382" customFormat="1" ht="24" customHeight="1">
      <c r="B29" s="384" t="s">
        <v>43</v>
      </c>
      <c r="C29" s="211"/>
      <c r="D29" s="211"/>
      <c r="E29" s="211"/>
      <c r="F29" s="211"/>
      <c r="G29" s="211"/>
      <c r="H29" s="211"/>
      <c r="I29" s="211"/>
      <c r="J29" s="211"/>
      <c r="K29" s="212">
        <f>SUM(O29,Q29,S29,W29,Y29,AC29)</f>
        <v>20</v>
      </c>
      <c r="L29" s="588">
        <f t="shared" si="5"/>
        <v>83</v>
      </c>
      <c r="M29" s="213"/>
      <c r="N29" s="213"/>
      <c r="O29" s="213">
        <v>16</v>
      </c>
      <c r="P29" s="584">
        <v>29</v>
      </c>
      <c r="Q29" s="390"/>
      <c r="R29" s="390"/>
      <c r="S29" s="390">
        <v>3</v>
      </c>
      <c r="T29" s="585">
        <v>47</v>
      </c>
      <c r="U29" s="353"/>
      <c r="V29" s="353"/>
      <c r="W29" s="213"/>
      <c r="X29" s="389"/>
      <c r="Y29" s="212"/>
      <c r="Z29" s="212"/>
      <c r="AA29" s="213"/>
      <c r="AB29" s="213"/>
      <c r="AC29" s="213">
        <v>1</v>
      </c>
      <c r="AD29" s="584">
        <v>7</v>
      </c>
      <c r="AE29" s="213"/>
      <c r="AF29" s="213"/>
      <c r="AG29" s="213"/>
      <c r="AH29" s="385"/>
    </row>
    <row r="30" spans="2:34" s="382" customFormat="1" ht="24" customHeight="1">
      <c r="B30" s="384" t="s">
        <v>44</v>
      </c>
      <c r="C30" s="211"/>
      <c r="D30" s="211"/>
      <c r="E30" s="211"/>
      <c r="F30" s="211"/>
      <c r="G30" s="211"/>
      <c r="H30" s="211"/>
      <c r="I30" s="211"/>
      <c r="J30" s="211"/>
      <c r="K30" s="212">
        <f t="shared" ref="K30:K37" si="6">SUM(O30,Q30,S30,W30,Y30,AC30)</f>
        <v>13</v>
      </c>
      <c r="L30" s="588">
        <f t="shared" si="5"/>
        <v>141</v>
      </c>
      <c r="M30" s="213"/>
      <c r="N30" s="213"/>
      <c r="O30" s="213">
        <v>8</v>
      </c>
      <c r="P30" s="584">
        <v>11</v>
      </c>
      <c r="Q30" s="390"/>
      <c r="R30" s="390"/>
      <c r="S30" s="390">
        <v>4</v>
      </c>
      <c r="T30" s="585">
        <v>81</v>
      </c>
      <c r="U30" s="353"/>
      <c r="V30" s="353"/>
      <c r="W30" s="213"/>
      <c r="X30" s="389"/>
      <c r="Y30" s="213">
        <v>1</v>
      </c>
      <c r="Z30" s="389">
        <v>49</v>
      </c>
      <c r="AA30" s="213"/>
      <c r="AB30" s="213"/>
      <c r="AC30" s="212"/>
      <c r="AD30" s="212"/>
      <c r="AE30" s="213"/>
      <c r="AF30" s="213"/>
      <c r="AG30" s="213"/>
      <c r="AH30" s="385"/>
    </row>
    <row r="31" spans="2:34" s="382" customFormat="1" ht="24" customHeight="1">
      <c r="B31" s="384" t="s">
        <v>45</v>
      </c>
      <c r="C31" s="211"/>
      <c r="D31" s="211"/>
      <c r="E31" s="211"/>
      <c r="F31" s="211"/>
      <c r="G31" s="211"/>
      <c r="H31" s="211"/>
      <c r="I31" s="211"/>
      <c r="J31" s="211"/>
      <c r="K31" s="212">
        <f t="shared" si="6"/>
        <v>5</v>
      </c>
      <c r="L31" s="588">
        <f t="shared" si="5"/>
        <v>60</v>
      </c>
      <c r="M31" s="213"/>
      <c r="N31" s="213"/>
      <c r="O31" s="213">
        <v>1</v>
      </c>
      <c r="P31" s="584">
        <v>2</v>
      </c>
      <c r="Q31" s="390">
        <v>2</v>
      </c>
      <c r="R31" s="390">
        <v>1</v>
      </c>
      <c r="S31" s="390">
        <v>1</v>
      </c>
      <c r="T31" s="585">
        <v>55</v>
      </c>
      <c r="U31" s="353"/>
      <c r="V31" s="353"/>
      <c r="W31" s="213">
        <v>1</v>
      </c>
      <c r="X31" s="584">
        <v>2</v>
      </c>
      <c r="Y31" s="212"/>
      <c r="Z31" s="212"/>
      <c r="AA31" s="213"/>
      <c r="AB31" s="213"/>
      <c r="AC31" s="212"/>
      <c r="AD31" s="212"/>
      <c r="AE31" s="213"/>
      <c r="AF31" s="213"/>
      <c r="AG31" s="213"/>
      <c r="AH31" s="385"/>
    </row>
    <row r="32" spans="2:34" s="382" customFormat="1" ht="24" customHeight="1">
      <c r="B32" s="384" t="s">
        <v>46</v>
      </c>
      <c r="C32" s="211"/>
      <c r="D32" s="211"/>
      <c r="E32" s="211"/>
      <c r="F32" s="211"/>
      <c r="G32" s="211"/>
      <c r="H32" s="211"/>
      <c r="I32" s="211"/>
      <c r="J32" s="211"/>
      <c r="K32" s="212">
        <f t="shared" si="6"/>
        <v>6</v>
      </c>
      <c r="L32" s="588">
        <f t="shared" si="5"/>
        <v>12</v>
      </c>
      <c r="M32" s="213"/>
      <c r="N32" s="213"/>
      <c r="O32" s="213">
        <v>6</v>
      </c>
      <c r="P32" s="584">
        <v>12</v>
      </c>
      <c r="Q32" s="390"/>
      <c r="R32" s="390"/>
      <c r="S32" s="390"/>
      <c r="T32" s="584">
        <v>0</v>
      </c>
      <c r="U32" s="353"/>
      <c r="V32" s="353"/>
      <c r="W32" s="213"/>
      <c r="X32" s="389"/>
      <c r="Y32" s="212"/>
      <c r="Z32" s="212"/>
      <c r="AA32" s="213"/>
      <c r="AB32" s="213"/>
      <c r="AC32" s="212"/>
      <c r="AD32" s="212"/>
      <c r="AE32" s="213"/>
      <c r="AF32" s="213"/>
      <c r="AG32" s="213"/>
      <c r="AH32" s="385"/>
    </row>
    <row r="33" spans="2:34" s="382" customFormat="1" ht="24" customHeight="1">
      <c r="B33" s="384" t="s">
        <v>47</v>
      </c>
      <c r="C33" s="211"/>
      <c r="D33" s="211"/>
      <c r="E33" s="211"/>
      <c r="F33" s="211"/>
      <c r="G33" s="211"/>
      <c r="H33" s="211"/>
      <c r="I33" s="211"/>
      <c r="J33" s="211"/>
      <c r="K33" s="212">
        <f t="shared" si="6"/>
        <v>14</v>
      </c>
      <c r="L33" s="588">
        <f t="shared" si="5"/>
        <v>145</v>
      </c>
      <c r="M33" s="213"/>
      <c r="N33" s="213"/>
      <c r="O33" s="213">
        <v>11</v>
      </c>
      <c r="P33" s="584">
        <v>32</v>
      </c>
      <c r="Q33" s="390"/>
      <c r="R33" s="390"/>
      <c r="S33" s="390">
        <v>2</v>
      </c>
      <c r="T33" s="585">
        <v>73</v>
      </c>
      <c r="U33" s="353"/>
      <c r="V33" s="353"/>
      <c r="W33" s="213">
        <v>1</v>
      </c>
      <c r="X33" s="584">
        <v>40</v>
      </c>
      <c r="Y33" s="212"/>
      <c r="Z33" s="212"/>
      <c r="AA33" s="213"/>
      <c r="AB33" s="213"/>
      <c r="AC33" s="212"/>
      <c r="AD33" s="212"/>
      <c r="AE33" s="213"/>
      <c r="AF33" s="213"/>
      <c r="AG33" s="213"/>
      <c r="AH33" s="385"/>
    </row>
    <row r="34" spans="2:34" s="382" customFormat="1" ht="24" customHeight="1">
      <c r="B34" s="384" t="s">
        <v>48</v>
      </c>
      <c r="C34" s="211"/>
      <c r="D34" s="211"/>
      <c r="E34" s="211"/>
      <c r="F34" s="211"/>
      <c r="G34" s="211"/>
      <c r="H34" s="211"/>
      <c r="I34" s="211"/>
      <c r="J34" s="211"/>
      <c r="K34" s="212">
        <f t="shared" si="6"/>
        <v>6</v>
      </c>
      <c r="L34" s="588">
        <f t="shared" si="5"/>
        <v>79</v>
      </c>
      <c r="M34" s="213"/>
      <c r="N34" s="213"/>
      <c r="O34" s="213">
        <v>5</v>
      </c>
      <c r="P34" s="584">
        <v>10</v>
      </c>
      <c r="Q34" s="390"/>
      <c r="R34" s="390"/>
      <c r="S34" s="390">
        <v>1</v>
      </c>
      <c r="T34" s="585">
        <v>69</v>
      </c>
      <c r="U34" s="353"/>
      <c r="V34" s="353"/>
      <c r="W34" s="213"/>
      <c r="X34" s="389"/>
      <c r="Y34" s="212"/>
      <c r="Z34" s="212"/>
      <c r="AA34" s="213"/>
      <c r="AB34" s="213"/>
      <c r="AC34" s="212"/>
      <c r="AD34" s="212"/>
      <c r="AE34" s="213"/>
      <c r="AF34" s="213"/>
      <c r="AG34" s="213"/>
      <c r="AH34" s="385"/>
    </row>
    <row r="35" spans="2:34" s="382" customFormat="1" ht="24" customHeight="1">
      <c r="B35" s="384" t="s">
        <v>49</v>
      </c>
      <c r="C35" s="211"/>
      <c r="D35" s="211"/>
      <c r="E35" s="211"/>
      <c r="F35" s="211"/>
      <c r="G35" s="211"/>
      <c r="H35" s="211"/>
      <c r="I35" s="211"/>
      <c r="J35" s="211"/>
      <c r="K35" s="212">
        <f t="shared" si="6"/>
        <v>3</v>
      </c>
      <c r="L35" s="588">
        <f t="shared" si="5"/>
        <v>158</v>
      </c>
      <c r="M35" s="213"/>
      <c r="N35" s="213"/>
      <c r="O35" s="213">
        <v>2</v>
      </c>
      <c r="P35" s="584">
        <v>5</v>
      </c>
      <c r="Q35" s="390"/>
      <c r="R35" s="390"/>
      <c r="S35" s="390">
        <v>1</v>
      </c>
      <c r="T35" s="585">
        <v>153</v>
      </c>
      <c r="U35" s="353"/>
      <c r="V35" s="353"/>
      <c r="W35" s="213"/>
      <c r="X35" s="389"/>
      <c r="Y35" s="212"/>
      <c r="Z35" s="212"/>
      <c r="AA35" s="213"/>
      <c r="AB35" s="213"/>
      <c r="AC35" s="212"/>
      <c r="AD35" s="212"/>
      <c r="AE35" s="213"/>
      <c r="AF35" s="213"/>
      <c r="AG35" s="213"/>
      <c r="AH35" s="385"/>
    </row>
    <row r="36" spans="2:34" s="382" customFormat="1" ht="24" customHeight="1">
      <c r="B36" s="384" t="s">
        <v>50</v>
      </c>
      <c r="C36" s="211"/>
      <c r="D36" s="211"/>
      <c r="E36" s="211"/>
      <c r="F36" s="211"/>
      <c r="G36" s="211"/>
      <c r="H36" s="211"/>
      <c r="I36" s="211"/>
      <c r="J36" s="211"/>
      <c r="K36" s="212">
        <f t="shared" si="6"/>
        <v>9</v>
      </c>
      <c r="L36" s="588">
        <f>SUM(P36,R36,T36,V36,X36,Z36,AB36,AD36,AF36)</f>
        <v>31</v>
      </c>
      <c r="M36" s="213"/>
      <c r="N36" s="213"/>
      <c r="O36" s="311">
        <v>8</v>
      </c>
      <c r="P36" s="584">
        <v>19</v>
      </c>
      <c r="Q36" s="390"/>
      <c r="R36" s="390"/>
      <c r="S36" s="390">
        <v>1</v>
      </c>
      <c r="T36" s="585">
        <v>12</v>
      </c>
      <c r="U36" s="353"/>
      <c r="V36" s="353"/>
      <c r="W36" s="213"/>
      <c r="X36" s="389"/>
      <c r="Y36" s="212"/>
      <c r="Z36" s="212"/>
      <c r="AA36" s="213"/>
      <c r="AB36" s="213"/>
      <c r="AC36" s="212"/>
      <c r="AD36" s="212"/>
      <c r="AE36" s="213"/>
      <c r="AF36" s="213"/>
      <c r="AG36" s="213"/>
      <c r="AH36" s="385"/>
    </row>
    <row r="37" spans="2:34" s="382" customFormat="1" ht="24" customHeight="1">
      <c r="B37" s="386" t="s">
        <v>51</v>
      </c>
      <c r="C37" s="387"/>
      <c r="D37" s="387"/>
      <c r="E37" s="387"/>
      <c r="F37" s="387"/>
      <c r="G37" s="387"/>
      <c r="H37" s="387"/>
      <c r="I37" s="387"/>
      <c r="J37" s="387"/>
      <c r="K37" s="214">
        <f t="shared" si="6"/>
        <v>30</v>
      </c>
      <c r="L37" s="591">
        <f>SUM(P37,R37,T37,V37,X37,Z37,AB37,AD37,AF37)</f>
        <v>157</v>
      </c>
      <c r="M37" s="215"/>
      <c r="N37" s="312"/>
      <c r="O37" s="215">
        <v>20</v>
      </c>
      <c r="P37" s="587">
        <v>50</v>
      </c>
      <c r="Q37" s="391">
        <v>6</v>
      </c>
      <c r="R37" s="391">
        <v>7</v>
      </c>
      <c r="S37" s="391">
        <v>4</v>
      </c>
      <c r="T37" s="586">
        <v>100</v>
      </c>
      <c r="U37" s="354"/>
      <c r="V37" s="354"/>
      <c r="W37" s="215"/>
      <c r="X37" s="392"/>
      <c r="Y37" s="214"/>
      <c r="Z37" s="214"/>
      <c r="AA37" s="215"/>
      <c r="AB37" s="215"/>
      <c r="AC37" s="214"/>
      <c r="AD37" s="214"/>
      <c r="AE37" s="215"/>
      <c r="AF37" s="215"/>
      <c r="AG37" s="215"/>
      <c r="AH37" s="388"/>
    </row>
    <row r="38" spans="2:34" ht="117" customHeight="1" thickBot="1">
      <c r="B38" s="589" t="s">
        <v>363</v>
      </c>
      <c r="C38" s="200"/>
      <c r="D38" s="200"/>
      <c r="E38" s="200"/>
      <c r="F38" s="200"/>
      <c r="G38" s="200"/>
      <c r="H38" s="200"/>
      <c r="I38" s="200"/>
      <c r="J38" s="200"/>
      <c r="K38" s="200"/>
      <c r="L38" s="590"/>
      <c r="M38" s="200"/>
      <c r="N38" s="200"/>
      <c r="O38" s="223"/>
      <c r="P38" s="223"/>
      <c r="Q38" s="223"/>
      <c r="R38" s="223"/>
      <c r="S38" s="223"/>
      <c r="T38" s="223"/>
      <c r="U38" s="223"/>
      <c r="V38" s="223"/>
      <c r="W38" s="223"/>
      <c r="X38" s="223"/>
      <c r="Y38" s="223"/>
      <c r="Z38" s="781" t="s">
        <v>362</v>
      </c>
      <c r="AA38" s="782"/>
      <c r="AB38" s="782"/>
      <c r="AC38" s="782"/>
      <c r="AD38" s="782"/>
      <c r="AE38" s="782"/>
      <c r="AF38" s="782"/>
      <c r="AG38" s="782"/>
      <c r="AH38" s="783"/>
    </row>
  </sheetData>
  <mergeCells count="25">
    <mergeCell ref="C6:D6"/>
    <mergeCell ref="E6:F6"/>
    <mergeCell ref="G6:H6"/>
    <mergeCell ref="I6:J6"/>
    <mergeCell ref="AF3:AH3"/>
    <mergeCell ref="K4:AF4"/>
    <mergeCell ref="Q6:R6"/>
    <mergeCell ref="S6:T6"/>
    <mergeCell ref="W6:X6"/>
    <mergeCell ref="Z38:AH38"/>
    <mergeCell ref="AA6:AB6"/>
    <mergeCell ref="AE6:AF6"/>
    <mergeCell ref="Y6:Z6"/>
    <mergeCell ref="B1:E1"/>
    <mergeCell ref="C4:J4"/>
    <mergeCell ref="B4:B7"/>
    <mergeCell ref="AG4:AH6"/>
    <mergeCell ref="K5:L6"/>
    <mergeCell ref="M5:N6"/>
    <mergeCell ref="O6:P6"/>
    <mergeCell ref="O5:T5"/>
    <mergeCell ref="U6:V6"/>
    <mergeCell ref="U5:AF5"/>
    <mergeCell ref="AC6:AD6"/>
    <mergeCell ref="C5:J5"/>
  </mergeCells>
  <phoneticPr fontId="3" type="noConversion"/>
  <pageMargins left="0.70866141732283472" right="0.31496062992125984" top="0.74803149606299213" bottom="0.35433070866141736" header="0.31496062992125984" footer="0.11811023622047245"/>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W17"/>
  <sheetViews>
    <sheetView workbookViewId="0">
      <selection activeCell="B1" sqref="B1:E1"/>
    </sheetView>
  </sheetViews>
  <sheetFormatPr defaultRowHeight="16.5"/>
  <cols>
    <col min="1" max="1" width="1.625" style="55" customWidth="1"/>
    <col min="2" max="2" width="13.375" customWidth="1"/>
    <col min="3" max="3" width="14.625" customWidth="1"/>
    <col min="4" max="46" width="10.625" customWidth="1"/>
  </cols>
  <sheetData>
    <row r="1" spans="1:49" ht="18.75">
      <c r="B1" s="693" t="s">
        <v>424</v>
      </c>
      <c r="C1" s="693"/>
      <c r="D1" s="693"/>
      <c r="E1" s="693"/>
      <c r="F1" s="20"/>
      <c r="G1" s="20"/>
      <c r="H1" s="21"/>
      <c r="I1" s="2"/>
      <c r="J1" s="2"/>
      <c r="K1" s="20"/>
      <c r="L1" s="2"/>
      <c r="M1" s="2"/>
      <c r="N1" s="2"/>
      <c r="O1" s="2"/>
      <c r="P1" s="2"/>
      <c r="Q1" s="2"/>
      <c r="R1" s="2"/>
      <c r="S1" s="2"/>
      <c r="T1" s="2"/>
      <c r="U1" s="2"/>
      <c r="V1" s="2"/>
      <c r="W1" s="2"/>
      <c r="X1" s="2"/>
    </row>
    <row r="2" spans="1:49" ht="17.25" thickBot="1">
      <c r="B2" s="2"/>
      <c r="C2" s="2"/>
      <c r="D2" s="21" t="s">
        <v>0</v>
      </c>
      <c r="E2" s="21"/>
      <c r="F2" s="2"/>
      <c r="G2" s="21"/>
      <c r="H2" s="6"/>
      <c r="I2" s="6"/>
      <c r="J2" s="6"/>
      <c r="K2" s="2"/>
      <c r="L2" s="2"/>
      <c r="M2" s="2"/>
      <c r="N2" s="2"/>
      <c r="O2" s="2"/>
      <c r="P2" s="2"/>
      <c r="Q2" s="2"/>
      <c r="R2" s="2"/>
      <c r="S2" s="2"/>
      <c r="T2" s="2"/>
      <c r="U2" s="2"/>
      <c r="V2" s="2"/>
      <c r="W2" s="2"/>
      <c r="X2" s="2"/>
    </row>
    <row r="3" spans="1:49" ht="18" customHeight="1">
      <c r="B3" s="40" t="s">
        <v>153</v>
      </c>
      <c r="C3" s="236"/>
      <c r="D3" s="236"/>
      <c r="E3" s="237"/>
      <c r="F3" s="236"/>
      <c r="G3" s="236"/>
      <c r="H3" s="236"/>
      <c r="I3" s="236"/>
      <c r="J3" s="236"/>
      <c r="K3" s="236"/>
      <c r="L3" s="236"/>
      <c r="M3" s="236"/>
      <c r="N3" s="236"/>
      <c r="O3" s="236"/>
      <c r="P3" s="237"/>
      <c r="Q3" s="236"/>
      <c r="R3" s="236"/>
      <c r="S3" s="34"/>
      <c r="T3" s="34"/>
      <c r="U3" s="34"/>
      <c r="V3" s="238"/>
      <c r="W3" s="239"/>
      <c r="X3" s="239"/>
      <c r="Y3" s="239"/>
      <c r="Z3" s="239"/>
      <c r="AA3" s="239"/>
      <c r="AB3" s="239"/>
      <c r="AC3" s="239"/>
      <c r="AD3" s="239"/>
      <c r="AE3" s="239"/>
      <c r="AF3" s="239"/>
      <c r="AG3" s="239"/>
      <c r="AH3" s="239"/>
      <c r="AI3" s="239"/>
      <c r="AJ3" s="239"/>
      <c r="AK3" s="239"/>
      <c r="AL3" s="239"/>
      <c r="AM3" s="239"/>
      <c r="AN3" s="239"/>
      <c r="AO3" s="239"/>
      <c r="AP3" s="239"/>
      <c r="AQ3" s="239"/>
      <c r="AR3" s="239"/>
      <c r="AS3" s="815" t="s">
        <v>154</v>
      </c>
      <c r="AT3" s="816"/>
    </row>
    <row r="4" spans="1:49" ht="24" customHeight="1">
      <c r="B4" s="800" t="s">
        <v>163</v>
      </c>
      <c r="C4" s="799" t="s">
        <v>155</v>
      </c>
      <c r="D4" s="228"/>
      <c r="E4" s="228"/>
      <c r="F4" s="228"/>
      <c r="G4" s="228"/>
      <c r="H4" s="229"/>
      <c r="I4" s="803" t="s">
        <v>365</v>
      </c>
      <c r="J4" s="230"/>
      <c r="K4" s="806" t="s">
        <v>156</v>
      </c>
      <c r="L4" s="228"/>
      <c r="M4" s="228"/>
      <c r="N4" s="228"/>
      <c r="O4" s="228"/>
      <c r="P4" s="229"/>
      <c r="Q4" s="803" t="s">
        <v>367</v>
      </c>
      <c r="R4" s="231"/>
      <c r="S4" s="232"/>
      <c r="T4" s="232"/>
      <c r="U4" s="232"/>
      <c r="V4" s="233"/>
      <c r="W4" s="803" t="s">
        <v>166</v>
      </c>
      <c r="X4" s="231"/>
      <c r="Y4" s="231"/>
      <c r="Z4" s="231"/>
      <c r="AA4" s="231"/>
      <c r="AB4" s="234"/>
      <c r="AC4" s="803" t="s">
        <v>167</v>
      </c>
      <c r="AD4" s="232"/>
      <c r="AE4" s="232"/>
      <c r="AF4" s="232"/>
      <c r="AG4" s="232"/>
      <c r="AH4" s="233"/>
      <c r="AI4" s="803" t="s">
        <v>168</v>
      </c>
      <c r="AJ4" s="232"/>
      <c r="AK4" s="232"/>
      <c r="AL4" s="232"/>
      <c r="AM4" s="232"/>
      <c r="AN4" s="233"/>
      <c r="AO4" s="803" t="s">
        <v>169</v>
      </c>
      <c r="AP4" s="232"/>
      <c r="AQ4" s="232"/>
      <c r="AR4" s="232"/>
      <c r="AS4" s="232"/>
      <c r="AT4" s="235"/>
    </row>
    <row r="5" spans="1:49" ht="24" customHeight="1">
      <c r="B5" s="801"/>
      <c r="C5" s="799"/>
      <c r="D5" s="809" t="s">
        <v>364</v>
      </c>
      <c r="E5" s="810"/>
      <c r="F5" s="810"/>
      <c r="G5" s="811"/>
      <c r="H5" s="799" t="s">
        <v>157</v>
      </c>
      <c r="I5" s="804"/>
      <c r="J5" s="809" t="s">
        <v>158</v>
      </c>
      <c r="K5" s="807"/>
      <c r="L5" s="809" t="s">
        <v>364</v>
      </c>
      <c r="M5" s="810"/>
      <c r="N5" s="810"/>
      <c r="O5" s="811"/>
      <c r="P5" s="799" t="s">
        <v>159</v>
      </c>
      <c r="Q5" s="804"/>
      <c r="R5" s="809" t="s">
        <v>364</v>
      </c>
      <c r="S5" s="810"/>
      <c r="T5" s="810"/>
      <c r="U5" s="811"/>
      <c r="V5" s="799" t="s">
        <v>159</v>
      </c>
      <c r="W5" s="804"/>
      <c r="X5" s="809" t="s">
        <v>364</v>
      </c>
      <c r="Y5" s="810"/>
      <c r="Z5" s="810"/>
      <c r="AA5" s="811"/>
      <c r="AB5" s="799" t="s">
        <v>159</v>
      </c>
      <c r="AC5" s="813"/>
      <c r="AD5" s="809" t="s">
        <v>364</v>
      </c>
      <c r="AE5" s="810"/>
      <c r="AF5" s="810"/>
      <c r="AG5" s="811"/>
      <c r="AH5" s="799" t="s">
        <v>159</v>
      </c>
      <c r="AI5" s="813"/>
      <c r="AJ5" s="809" t="s">
        <v>364</v>
      </c>
      <c r="AK5" s="810"/>
      <c r="AL5" s="810"/>
      <c r="AM5" s="811"/>
      <c r="AN5" s="819" t="s">
        <v>170</v>
      </c>
      <c r="AO5" s="813"/>
      <c r="AP5" s="809" t="s">
        <v>364</v>
      </c>
      <c r="AQ5" s="810"/>
      <c r="AR5" s="810"/>
      <c r="AS5" s="811"/>
      <c r="AT5" s="822" t="s">
        <v>170</v>
      </c>
    </row>
    <row r="6" spans="1:49" ht="24" customHeight="1">
      <c r="B6" s="801"/>
      <c r="C6" s="799"/>
      <c r="D6" s="799"/>
      <c r="E6" s="799" t="s">
        <v>160</v>
      </c>
      <c r="F6" s="812" t="s">
        <v>161</v>
      </c>
      <c r="G6" s="799" t="s">
        <v>366</v>
      </c>
      <c r="H6" s="799"/>
      <c r="I6" s="804"/>
      <c r="J6" s="809"/>
      <c r="K6" s="807"/>
      <c r="L6" s="799"/>
      <c r="M6" s="799" t="s">
        <v>162</v>
      </c>
      <c r="N6" s="812" t="s">
        <v>161</v>
      </c>
      <c r="O6" s="799" t="s">
        <v>366</v>
      </c>
      <c r="P6" s="799"/>
      <c r="Q6" s="804"/>
      <c r="R6" s="799"/>
      <c r="S6" s="799" t="s">
        <v>160</v>
      </c>
      <c r="T6" s="812" t="s">
        <v>161</v>
      </c>
      <c r="U6" s="799" t="s">
        <v>366</v>
      </c>
      <c r="V6" s="799"/>
      <c r="W6" s="804"/>
      <c r="X6" s="799"/>
      <c r="Y6" s="799" t="s">
        <v>158</v>
      </c>
      <c r="Z6" s="812" t="s">
        <v>171</v>
      </c>
      <c r="AA6" s="799" t="s">
        <v>366</v>
      </c>
      <c r="AB6" s="799"/>
      <c r="AC6" s="813"/>
      <c r="AD6" s="799"/>
      <c r="AE6" s="799" t="s">
        <v>164</v>
      </c>
      <c r="AF6" s="812" t="s">
        <v>171</v>
      </c>
      <c r="AG6" s="799" t="s">
        <v>366</v>
      </c>
      <c r="AH6" s="799"/>
      <c r="AI6" s="813"/>
      <c r="AJ6" s="799"/>
      <c r="AK6" s="799" t="s">
        <v>164</v>
      </c>
      <c r="AL6" s="812" t="s">
        <v>171</v>
      </c>
      <c r="AM6" s="799" t="s">
        <v>366</v>
      </c>
      <c r="AN6" s="820"/>
      <c r="AO6" s="813"/>
      <c r="AP6" s="799"/>
      <c r="AQ6" s="799" t="s">
        <v>158</v>
      </c>
      <c r="AR6" s="812" t="s">
        <v>165</v>
      </c>
      <c r="AS6" s="799" t="s">
        <v>366</v>
      </c>
      <c r="AT6" s="822"/>
    </row>
    <row r="7" spans="1:49" ht="24" customHeight="1">
      <c r="B7" s="802"/>
      <c r="C7" s="799"/>
      <c r="D7" s="799"/>
      <c r="E7" s="799"/>
      <c r="F7" s="812"/>
      <c r="G7" s="799"/>
      <c r="H7" s="799"/>
      <c r="I7" s="805"/>
      <c r="J7" s="809"/>
      <c r="K7" s="808"/>
      <c r="L7" s="799"/>
      <c r="M7" s="799"/>
      <c r="N7" s="812"/>
      <c r="O7" s="799"/>
      <c r="P7" s="799"/>
      <c r="Q7" s="805"/>
      <c r="R7" s="799"/>
      <c r="S7" s="799"/>
      <c r="T7" s="812"/>
      <c r="U7" s="799"/>
      <c r="V7" s="799"/>
      <c r="W7" s="805"/>
      <c r="X7" s="799"/>
      <c r="Y7" s="799"/>
      <c r="Z7" s="812"/>
      <c r="AA7" s="799"/>
      <c r="AB7" s="799"/>
      <c r="AC7" s="814"/>
      <c r="AD7" s="799"/>
      <c r="AE7" s="799"/>
      <c r="AF7" s="812"/>
      <c r="AG7" s="799"/>
      <c r="AH7" s="799"/>
      <c r="AI7" s="814"/>
      <c r="AJ7" s="799"/>
      <c r="AK7" s="799"/>
      <c r="AL7" s="812"/>
      <c r="AM7" s="799"/>
      <c r="AN7" s="821"/>
      <c r="AO7" s="814"/>
      <c r="AP7" s="799"/>
      <c r="AQ7" s="799"/>
      <c r="AR7" s="812"/>
      <c r="AS7" s="799"/>
      <c r="AT7" s="822"/>
    </row>
    <row r="8" spans="1:49" s="22" customFormat="1" ht="23.25" customHeight="1">
      <c r="A8" s="55"/>
      <c r="B8" s="179" t="s">
        <v>247</v>
      </c>
      <c r="C8" s="292">
        <v>432461</v>
      </c>
      <c r="D8" s="421">
        <v>432461</v>
      </c>
      <c r="E8" s="422">
        <v>432461</v>
      </c>
      <c r="F8" s="422">
        <v>100</v>
      </c>
      <c r="G8" s="422">
        <v>0</v>
      </c>
      <c r="H8" s="423">
        <v>0</v>
      </c>
      <c r="I8" s="292">
        <v>15290</v>
      </c>
      <c r="J8" s="147">
        <v>15290</v>
      </c>
      <c r="K8" s="428"/>
      <c r="L8" s="422">
        <v>20764</v>
      </c>
      <c r="M8" s="422">
        <v>20764</v>
      </c>
      <c r="N8" s="430">
        <v>100</v>
      </c>
      <c r="O8" s="433">
        <v>0</v>
      </c>
      <c r="P8" s="432">
        <v>0</v>
      </c>
      <c r="Q8" s="428"/>
      <c r="R8" s="422">
        <v>396407</v>
      </c>
      <c r="S8" s="422">
        <v>396407</v>
      </c>
      <c r="T8" s="422">
        <v>100</v>
      </c>
      <c r="U8" s="422">
        <v>0</v>
      </c>
      <c r="V8" s="423">
        <v>0</v>
      </c>
      <c r="W8" s="225"/>
      <c r="X8" s="225"/>
      <c r="Y8" s="225"/>
      <c r="Z8" s="225"/>
      <c r="AA8" s="225"/>
      <c r="AB8" s="226"/>
      <c r="AC8" s="225"/>
      <c r="AD8" s="225"/>
      <c r="AE8" s="225"/>
      <c r="AF8" s="225"/>
      <c r="AG8" s="225"/>
      <c r="AH8" s="226"/>
      <c r="AI8" s="225"/>
      <c r="AJ8" s="225"/>
      <c r="AK8" s="225"/>
      <c r="AL8" s="225"/>
      <c r="AM8" s="225"/>
      <c r="AN8" s="226"/>
      <c r="AO8" s="225"/>
      <c r="AP8" s="225"/>
      <c r="AQ8" s="225"/>
      <c r="AR8" s="225"/>
      <c r="AS8" s="225"/>
      <c r="AT8" s="240"/>
      <c r="AU8"/>
      <c r="AV8"/>
      <c r="AW8"/>
    </row>
    <row r="9" spans="1:49" ht="23.25" customHeight="1">
      <c r="B9" s="179" t="s">
        <v>248</v>
      </c>
      <c r="C9" s="292">
        <v>426539</v>
      </c>
      <c r="D9" s="424">
        <v>426539</v>
      </c>
      <c r="E9" s="425">
        <v>426539</v>
      </c>
      <c r="F9" s="425">
        <v>100</v>
      </c>
      <c r="G9" s="426">
        <v>0</v>
      </c>
      <c r="H9" s="427">
        <v>0</v>
      </c>
      <c r="I9" s="292">
        <v>15290</v>
      </c>
      <c r="J9" s="227">
        <v>15290</v>
      </c>
      <c r="K9" s="429"/>
      <c r="L9" s="425">
        <v>20764</v>
      </c>
      <c r="M9" s="425">
        <v>20764</v>
      </c>
      <c r="N9" s="431">
        <v>100</v>
      </c>
      <c r="O9" s="434">
        <v>0</v>
      </c>
      <c r="P9" s="414">
        <v>0</v>
      </c>
      <c r="Q9" s="429"/>
      <c r="R9" s="435">
        <v>411249</v>
      </c>
      <c r="S9" s="435">
        <v>411249</v>
      </c>
      <c r="T9" s="425">
        <v>100</v>
      </c>
      <c r="U9" s="435">
        <v>0</v>
      </c>
      <c r="V9" s="436">
        <v>0</v>
      </c>
      <c r="W9" s="225"/>
      <c r="X9" s="225"/>
      <c r="Y9" s="225"/>
      <c r="Z9" s="225"/>
      <c r="AA9" s="225"/>
      <c r="AB9" s="226"/>
      <c r="AC9" s="225"/>
      <c r="AD9" s="225"/>
      <c r="AE9" s="225"/>
      <c r="AF9" s="225"/>
      <c r="AG9" s="225"/>
      <c r="AH9" s="226"/>
      <c r="AI9" s="225"/>
      <c r="AJ9" s="225"/>
      <c r="AK9" s="225"/>
      <c r="AL9" s="225"/>
      <c r="AM9" s="225"/>
      <c r="AN9" s="226"/>
      <c r="AO9" s="225"/>
      <c r="AP9" s="225"/>
      <c r="AQ9" s="225"/>
      <c r="AR9" s="225"/>
      <c r="AS9" s="225"/>
      <c r="AT9" s="240"/>
    </row>
    <row r="10" spans="1:49" ht="23.25" customHeight="1">
      <c r="B10" s="179" t="s">
        <v>249</v>
      </c>
      <c r="C10" s="292">
        <v>451394</v>
      </c>
      <c r="D10" s="424">
        <v>451394</v>
      </c>
      <c r="E10" s="425">
        <v>451394</v>
      </c>
      <c r="F10" s="425">
        <v>100</v>
      </c>
      <c r="G10" s="426">
        <v>0</v>
      </c>
      <c r="H10" s="427" t="s">
        <v>2</v>
      </c>
      <c r="I10" s="292">
        <v>18970</v>
      </c>
      <c r="J10" s="227">
        <v>18970</v>
      </c>
      <c r="K10" s="429"/>
      <c r="L10" s="425">
        <v>20764</v>
      </c>
      <c r="M10" s="425">
        <v>20764</v>
      </c>
      <c r="N10" s="431">
        <v>100</v>
      </c>
      <c r="O10" s="434" t="s">
        <v>2</v>
      </c>
      <c r="P10" s="414" t="s">
        <v>2</v>
      </c>
      <c r="Q10" s="429"/>
      <c r="R10" s="435">
        <v>411660</v>
      </c>
      <c r="S10" s="435">
        <v>411660</v>
      </c>
      <c r="T10" s="425">
        <v>100</v>
      </c>
      <c r="U10" s="435" t="s">
        <v>2</v>
      </c>
      <c r="V10" s="436" t="s">
        <v>2</v>
      </c>
      <c r="W10" s="225"/>
      <c r="X10" s="225"/>
      <c r="Y10" s="225"/>
      <c r="Z10" s="225"/>
      <c r="AA10" s="225"/>
      <c r="AB10" s="226"/>
      <c r="AC10" s="225"/>
      <c r="AD10" s="225"/>
      <c r="AE10" s="225"/>
      <c r="AF10" s="225"/>
      <c r="AG10" s="225"/>
      <c r="AH10" s="226"/>
      <c r="AI10" s="225"/>
      <c r="AJ10" s="225"/>
      <c r="AK10" s="225"/>
      <c r="AL10" s="225"/>
      <c r="AM10" s="225"/>
      <c r="AN10" s="226"/>
      <c r="AO10" s="225"/>
      <c r="AP10" s="225"/>
      <c r="AQ10" s="225"/>
      <c r="AR10" s="225"/>
      <c r="AS10" s="225"/>
      <c r="AT10" s="240"/>
    </row>
    <row r="11" spans="1:49" ht="23.25" customHeight="1">
      <c r="B11" s="411" t="s">
        <v>209</v>
      </c>
      <c r="C11" s="419">
        <v>452599</v>
      </c>
      <c r="D11" s="424">
        <v>452599</v>
      </c>
      <c r="E11" s="425">
        <v>452599</v>
      </c>
      <c r="F11" s="425">
        <v>100</v>
      </c>
      <c r="G11" s="426">
        <v>0</v>
      </c>
      <c r="H11" s="427">
        <v>0</v>
      </c>
      <c r="I11" s="292">
        <v>18970</v>
      </c>
      <c r="J11" s="227">
        <v>18970</v>
      </c>
      <c r="K11" s="429"/>
      <c r="L11" s="425">
        <v>20764</v>
      </c>
      <c r="M11" s="425">
        <v>20764</v>
      </c>
      <c r="N11" s="425">
        <v>100</v>
      </c>
      <c r="O11" s="413">
        <v>0</v>
      </c>
      <c r="P11" s="414">
        <v>0</v>
      </c>
      <c r="Q11" s="224"/>
      <c r="R11" s="413">
        <v>412765</v>
      </c>
      <c r="S11" s="413">
        <v>412765</v>
      </c>
      <c r="T11" s="412">
        <v>100</v>
      </c>
      <c r="U11" s="413">
        <v>0</v>
      </c>
      <c r="V11" s="414">
        <v>0</v>
      </c>
      <c r="W11" s="225"/>
      <c r="X11" s="225"/>
      <c r="Y11" s="225"/>
      <c r="Z11" s="225"/>
      <c r="AA11" s="225"/>
      <c r="AB11" s="226"/>
      <c r="AC11" s="225"/>
      <c r="AD11" s="225"/>
      <c r="AE11" s="225"/>
      <c r="AF11" s="225"/>
      <c r="AG11" s="225"/>
      <c r="AH11" s="226"/>
      <c r="AI11" s="225"/>
      <c r="AJ11" s="225"/>
      <c r="AK11" s="225"/>
      <c r="AL11" s="225"/>
      <c r="AM11" s="225"/>
      <c r="AN11" s="226"/>
      <c r="AO11" s="225"/>
      <c r="AP11" s="225"/>
      <c r="AQ11" s="225"/>
      <c r="AR11" s="225"/>
      <c r="AS11" s="225"/>
      <c r="AT11" s="240"/>
    </row>
    <row r="12" spans="1:49" s="55" customFormat="1" ht="23.25" customHeight="1">
      <c r="B12" s="498" t="s">
        <v>250</v>
      </c>
      <c r="C12" s="420">
        <v>456458</v>
      </c>
      <c r="D12" s="401">
        <v>456458</v>
      </c>
      <c r="E12" s="401">
        <v>456458</v>
      </c>
      <c r="F12" s="401">
        <v>100</v>
      </c>
      <c r="G12" s="402"/>
      <c r="H12" s="403"/>
      <c r="I12" s="404">
        <v>18970</v>
      </c>
      <c r="J12" s="405">
        <v>18970</v>
      </c>
      <c r="K12" s="404">
        <v>20764</v>
      </c>
      <c r="L12" s="401">
        <v>20764</v>
      </c>
      <c r="M12" s="401">
        <v>20764</v>
      </c>
      <c r="N12" s="401">
        <v>100</v>
      </c>
      <c r="O12" s="406"/>
      <c r="P12" s="407"/>
      <c r="Q12" s="841">
        <v>416724</v>
      </c>
      <c r="R12" s="406">
        <v>416724</v>
      </c>
      <c r="S12" s="406">
        <v>416724</v>
      </c>
      <c r="T12" s="401">
        <v>100</v>
      </c>
      <c r="U12" s="406"/>
      <c r="V12" s="407"/>
      <c r="W12" s="408"/>
      <c r="X12" s="408"/>
      <c r="Y12" s="408"/>
      <c r="Z12" s="408"/>
      <c r="AA12" s="408"/>
      <c r="AB12" s="409"/>
      <c r="AC12" s="408"/>
      <c r="AD12" s="408"/>
      <c r="AE12" s="408"/>
      <c r="AF12" s="408"/>
      <c r="AG12" s="408"/>
      <c r="AH12" s="409"/>
      <c r="AI12" s="408"/>
      <c r="AJ12" s="408"/>
      <c r="AK12" s="408"/>
      <c r="AL12" s="408"/>
      <c r="AM12" s="408"/>
      <c r="AN12" s="409"/>
      <c r="AO12" s="408"/>
      <c r="AP12" s="408"/>
      <c r="AQ12" s="408"/>
      <c r="AR12" s="408"/>
      <c r="AS12" s="408"/>
      <c r="AT12" s="410"/>
    </row>
    <row r="13" spans="1:49" ht="23.25" customHeight="1">
      <c r="B13" s="241" t="s">
        <v>266</v>
      </c>
      <c r="C13" s="503">
        <v>437954</v>
      </c>
      <c r="D13" s="417">
        <v>437954</v>
      </c>
      <c r="E13" s="415">
        <v>437954</v>
      </c>
      <c r="F13" s="415">
        <v>100</v>
      </c>
      <c r="G13" s="415"/>
      <c r="H13" s="416"/>
      <c r="I13" s="418">
        <v>18970</v>
      </c>
      <c r="J13" s="418">
        <v>18970</v>
      </c>
      <c r="K13" s="417">
        <v>20764</v>
      </c>
      <c r="L13" s="415">
        <v>20764</v>
      </c>
      <c r="M13" s="415">
        <v>20764</v>
      </c>
      <c r="N13" s="415">
        <v>100</v>
      </c>
      <c r="O13" s="415"/>
      <c r="P13" s="293"/>
      <c r="Q13" s="279">
        <v>398220</v>
      </c>
      <c r="R13" s="279">
        <v>398220</v>
      </c>
      <c r="S13" s="279">
        <v>398220</v>
      </c>
      <c r="T13" s="279">
        <v>100</v>
      </c>
      <c r="U13" s="279"/>
      <c r="V13" s="293"/>
      <c r="W13" s="279"/>
      <c r="X13" s="279"/>
      <c r="Y13" s="279"/>
      <c r="Z13" s="279"/>
      <c r="AA13" s="279"/>
      <c r="AB13" s="293"/>
      <c r="AC13" s="279"/>
      <c r="AD13" s="279"/>
      <c r="AE13" s="279"/>
      <c r="AF13" s="279"/>
      <c r="AG13" s="279"/>
      <c r="AH13" s="293"/>
      <c r="AI13" s="279"/>
      <c r="AJ13" s="279"/>
      <c r="AK13" s="279"/>
      <c r="AL13" s="279"/>
      <c r="AM13" s="279"/>
      <c r="AN13" s="293"/>
      <c r="AO13" s="279"/>
      <c r="AP13" s="279"/>
      <c r="AQ13" s="279"/>
      <c r="AR13" s="279"/>
      <c r="AS13" s="279"/>
      <c r="AT13" s="294"/>
    </row>
    <row r="14" spans="1:49" ht="17.25" thickBot="1">
      <c r="B14" s="242" t="s">
        <v>368</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817" t="s">
        <v>118</v>
      </c>
      <c r="AP14" s="817"/>
      <c r="AQ14" s="817"/>
      <c r="AR14" s="817"/>
      <c r="AS14" s="817"/>
      <c r="AT14" s="818"/>
    </row>
    <row r="15" spans="1:49" ht="16.5" customHeight="1"/>
    <row r="16" spans="1:49" ht="16.5" customHeight="1"/>
    <row r="17" spans="10:10" ht="16.5" customHeight="1">
      <c r="J17" s="537"/>
    </row>
  </sheetData>
  <mergeCells count="55">
    <mergeCell ref="AS3:AT3"/>
    <mergeCell ref="AO14:AT14"/>
    <mergeCell ref="AP5:AP7"/>
    <mergeCell ref="AO4:AO7"/>
    <mergeCell ref="X5:X7"/>
    <mergeCell ref="Y5:AA5"/>
    <mergeCell ref="AB5:AB7"/>
    <mergeCell ref="AD5:AD7"/>
    <mergeCell ref="AE5:AG5"/>
    <mergeCell ref="AH5:AH7"/>
    <mergeCell ref="AJ5:AJ7"/>
    <mergeCell ref="AK5:AM5"/>
    <mergeCell ref="AN5:AN7"/>
    <mergeCell ref="AI4:AI7"/>
    <mergeCell ref="AQ5:AS5"/>
    <mergeCell ref="AT5:AT7"/>
    <mergeCell ref="Y6:Y7"/>
    <mergeCell ref="Z6:Z7"/>
    <mergeCell ref="AA6:AA7"/>
    <mergeCell ref="AE6:AE7"/>
    <mergeCell ref="AF6:AF7"/>
    <mergeCell ref="AG6:AG7"/>
    <mergeCell ref="AK6:AK7"/>
    <mergeCell ref="AL6:AL7"/>
    <mergeCell ref="AM6:AM7"/>
    <mergeCell ref="AQ6:AQ7"/>
    <mergeCell ref="AR6:AR7"/>
    <mergeCell ref="AS6:AS7"/>
    <mergeCell ref="AC4:AC7"/>
    <mergeCell ref="L5:L7"/>
    <mergeCell ref="S6:S7"/>
    <mergeCell ref="T6:T7"/>
    <mergeCell ref="U6:U7"/>
    <mergeCell ref="W4:W7"/>
    <mergeCell ref="M6:M7"/>
    <mergeCell ref="N6:N7"/>
    <mergeCell ref="R5:R7"/>
    <mergeCell ref="S5:U5"/>
    <mergeCell ref="V5:V7"/>
    <mergeCell ref="Q4:Q7"/>
    <mergeCell ref="M5:O5"/>
    <mergeCell ref="P5:P7"/>
    <mergeCell ref="O6:O7"/>
    <mergeCell ref="B1:E1"/>
    <mergeCell ref="B4:B7"/>
    <mergeCell ref="C4:C7"/>
    <mergeCell ref="I4:I7"/>
    <mergeCell ref="K4:K7"/>
    <mergeCell ref="D5:D7"/>
    <mergeCell ref="E5:G5"/>
    <mergeCell ref="H5:H7"/>
    <mergeCell ref="J5:J7"/>
    <mergeCell ref="E6:E7"/>
    <mergeCell ref="F6:F7"/>
    <mergeCell ref="G6:G7"/>
  </mergeCells>
  <phoneticPr fontId="3" type="noConversion"/>
  <pageMargins left="0.70866141732283472" right="0.31496062992125984" top="0.74803149606299213" bottom="0.74803149606299213" header="0.31496062992125984" footer="0.31496062992125984"/>
  <pageSetup paperSize="9" scale="9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6"/>
  <sheetViews>
    <sheetView workbookViewId="0">
      <selection activeCell="B1" sqref="B1:F1"/>
    </sheetView>
  </sheetViews>
  <sheetFormatPr defaultRowHeight="16.5"/>
  <cols>
    <col min="1" max="1" width="1.625" style="55" customWidth="1"/>
    <col min="2" max="16" width="16.75" customWidth="1"/>
  </cols>
  <sheetData>
    <row r="1" spans="1:16" ht="18.75">
      <c r="B1" s="693" t="s">
        <v>425</v>
      </c>
      <c r="C1" s="693"/>
      <c r="D1" s="693"/>
      <c r="E1" s="693"/>
      <c r="F1" s="693"/>
      <c r="G1" s="20"/>
      <c r="H1" s="2"/>
      <c r="I1" s="2"/>
      <c r="J1" s="2"/>
      <c r="K1" s="21"/>
      <c r="L1" s="2"/>
      <c r="M1" s="21" t="s">
        <v>0</v>
      </c>
      <c r="N1" s="21" t="s">
        <v>0</v>
      </c>
      <c r="O1" s="21" t="s">
        <v>0</v>
      </c>
      <c r="P1" s="2"/>
    </row>
    <row r="2" spans="1:16" ht="17.25" thickBot="1">
      <c r="B2" s="13"/>
      <c r="C2" s="2"/>
      <c r="D2" s="2"/>
      <c r="E2" s="2"/>
      <c r="F2" s="2"/>
      <c r="G2" s="2"/>
      <c r="H2" s="2"/>
      <c r="I2" s="2"/>
      <c r="J2" s="2"/>
      <c r="K2" s="2"/>
      <c r="L2" s="2"/>
      <c r="M2" s="21"/>
      <c r="N2" s="21"/>
      <c r="O2" s="21"/>
      <c r="P2" s="2"/>
    </row>
    <row r="3" spans="1:16" s="53" customFormat="1" ht="17.25" customHeight="1">
      <c r="B3" s="175" t="s">
        <v>265</v>
      </c>
      <c r="C3" s="176"/>
      <c r="D3" s="176"/>
      <c r="E3" s="176"/>
      <c r="F3" s="176"/>
      <c r="G3" s="198" t="s">
        <v>0</v>
      </c>
      <c r="H3" s="176"/>
      <c r="I3" s="176"/>
      <c r="J3" s="176"/>
      <c r="K3" s="176"/>
      <c r="L3" s="176"/>
      <c r="M3" s="176"/>
      <c r="N3" s="176"/>
      <c r="O3" s="691" t="s">
        <v>174</v>
      </c>
      <c r="P3" s="692"/>
    </row>
    <row r="4" spans="1:16" ht="35.25" customHeight="1">
      <c r="B4" s="826" t="s">
        <v>54</v>
      </c>
      <c r="C4" s="823" t="s">
        <v>172</v>
      </c>
      <c r="D4" s="824"/>
      <c r="E4" s="823" t="s">
        <v>113</v>
      </c>
      <c r="F4" s="824"/>
      <c r="G4" s="823" t="s">
        <v>114</v>
      </c>
      <c r="H4" s="824"/>
      <c r="I4" s="827" t="s">
        <v>173</v>
      </c>
      <c r="J4" s="828"/>
      <c r="K4" s="827" t="s">
        <v>115</v>
      </c>
      <c r="L4" s="828"/>
      <c r="M4" s="823" t="s">
        <v>116</v>
      </c>
      <c r="N4" s="824"/>
      <c r="O4" s="823" t="s">
        <v>117</v>
      </c>
      <c r="P4" s="825"/>
    </row>
    <row r="5" spans="1:16" ht="36" customHeight="1">
      <c r="B5" s="826"/>
      <c r="C5" s="247" t="s">
        <v>369</v>
      </c>
      <c r="D5" s="247" t="s">
        <v>112</v>
      </c>
      <c r="E5" s="247" t="s">
        <v>369</v>
      </c>
      <c r="F5" s="247" t="s">
        <v>112</v>
      </c>
      <c r="G5" s="247" t="s">
        <v>369</v>
      </c>
      <c r="H5" s="247" t="s">
        <v>112</v>
      </c>
      <c r="I5" s="247" t="s">
        <v>369</v>
      </c>
      <c r="J5" s="247" t="s">
        <v>112</v>
      </c>
      <c r="K5" s="247" t="s">
        <v>369</v>
      </c>
      <c r="L5" s="247" t="s">
        <v>112</v>
      </c>
      <c r="M5" s="247" t="s">
        <v>369</v>
      </c>
      <c r="N5" s="247" t="s">
        <v>112</v>
      </c>
      <c r="O5" s="247" t="s">
        <v>369</v>
      </c>
      <c r="P5" s="248" t="s">
        <v>112</v>
      </c>
    </row>
    <row r="6" spans="1:16" ht="24" customHeight="1">
      <c r="B6" s="249" t="s">
        <v>247</v>
      </c>
      <c r="C6" s="443">
        <v>109</v>
      </c>
      <c r="D6" s="444">
        <v>17028</v>
      </c>
      <c r="E6" s="444">
        <v>57</v>
      </c>
      <c r="F6" s="444">
        <v>7645</v>
      </c>
      <c r="G6" s="444">
        <v>2</v>
      </c>
      <c r="H6" s="444">
        <v>472</v>
      </c>
      <c r="I6" s="445">
        <v>33</v>
      </c>
      <c r="J6" s="445">
        <v>7394</v>
      </c>
      <c r="K6" s="444">
        <v>0</v>
      </c>
      <c r="L6" s="444">
        <v>0</v>
      </c>
      <c r="M6" s="444">
        <v>17</v>
      </c>
      <c r="N6" s="444">
        <v>1517</v>
      </c>
      <c r="O6" s="444">
        <v>0</v>
      </c>
      <c r="P6" s="446">
        <v>0</v>
      </c>
    </row>
    <row r="7" spans="1:16" ht="24" customHeight="1">
      <c r="B7" s="249" t="s">
        <v>248</v>
      </c>
      <c r="C7" s="447">
        <v>110</v>
      </c>
      <c r="D7" s="448">
        <v>17132</v>
      </c>
      <c r="E7" s="448">
        <v>57</v>
      </c>
      <c r="F7" s="448">
        <v>7645</v>
      </c>
      <c r="G7" s="448">
        <v>2</v>
      </c>
      <c r="H7" s="448">
        <v>472</v>
      </c>
      <c r="I7" s="449">
        <v>33</v>
      </c>
      <c r="J7" s="449">
        <v>7394</v>
      </c>
      <c r="K7" s="448">
        <v>0</v>
      </c>
      <c r="L7" s="448">
        <v>0</v>
      </c>
      <c r="M7" s="448">
        <v>18</v>
      </c>
      <c r="N7" s="448">
        <v>1621</v>
      </c>
      <c r="O7" s="448">
        <v>0</v>
      </c>
      <c r="P7" s="450">
        <v>0</v>
      </c>
    </row>
    <row r="8" spans="1:16" ht="24" customHeight="1">
      <c r="B8" s="249" t="s">
        <v>249</v>
      </c>
      <c r="C8" s="451">
        <v>114</v>
      </c>
      <c r="D8" s="438">
        <v>17360</v>
      </c>
      <c r="E8" s="438">
        <v>57</v>
      </c>
      <c r="F8" s="438">
        <v>7645</v>
      </c>
      <c r="G8" s="438">
        <v>2</v>
      </c>
      <c r="H8" s="438">
        <v>472</v>
      </c>
      <c r="I8" s="439">
        <v>33</v>
      </c>
      <c r="J8" s="439">
        <v>7483</v>
      </c>
      <c r="K8" s="438" t="s">
        <v>2</v>
      </c>
      <c r="L8" s="438" t="s">
        <v>2</v>
      </c>
      <c r="M8" s="438">
        <v>22</v>
      </c>
      <c r="N8" s="438">
        <v>1760</v>
      </c>
      <c r="O8" s="438" t="s">
        <v>2</v>
      </c>
      <c r="P8" s="452" t="s">
        <v>2</v>
      </c>
    </row>
    <row r="9" spans="1:16" ht="24" customHeight="1">
      <c r="B9" s="442" t="s">
        <v>209</v>
      </c>
      <c r="C9" s="451">
        <v>114</v>
      </c>
      <c r="D9" s="438">
        <v>17360</v>
      </c>
      <c r="E9" s="438">
        <v>57</v>
      </c>
      <c r="F9" s="438">
        <v>7645</v>
      </c>
      <c r="G9" s="438">
        <v>2</v>
      </c>
      <c r="H9" s="438">
        <v>472</v>
      </c>
      <c r="I9" s="439">
        <v>33</v>
      </c>
      <c r="J9" s="439">
        <v>7483</v>
      </c>
      <c r="K9" s="440" t="s">
        <v>2</v>
      </c>
      <c r="L9" s="440" t="s">
        <v>2</v>
      </c>
      <c r="M9" s="438">
        <v>22</v>
      </c>
      <c r="N9" s="438">
        <v>1760</v>
      </c>
      <c r="O9" s="440" t="s">
        <v>2</v>
      </c>
      <c r="P9" s="441" t="s">
        <v>2</v>
      </c>
    </row>
    <row r="10" spans="1:16" s="55" customFormat="1" ht="24" customHeight="1">
      <c r="B10" s="437" t="s">
        <v>250</v>
      </c>
      <c r="C10" s="453">
        <v>114</v>
      </c>
      <c r="D10" s="454">
        <v>17360</v>
      </c>
      <c r="E10" s="454">
        <v>57</v>
      </c>
      <c r="F10" s="454">
        <v>7645</v>
      </c>
      <c r="G10" s="454">
        <v>2</v>
      </c>
      <c r="H10" s="454">
        <v>472</v>
      </c>
      <c r="I10" s="455">
        <v>33</v>
      </c>
      <c r="J10" s="455">
        <v>7483</v>
      </c>
      <c r="K10" s="456">
        <v>0</v>
      </c>
      <c r="L10" s="456">
        <v>0</v>
      </c>
      <c r="M10" s="454">
        <v>22</v>
      </c>
      <c r="N10" s="454">
        <v>1760</v>
      </c>
      <c r="O10" s="456">
        <v>0</v>
      </c>
      <c r="P10" s="457">
        <v>0</v>
      </c>
    </row>
    <row r="11" spans="1:16" s="22" customFormat="1" ht="24" customHeight="1">
      <c r="A11" s="55"/>
      <c r="B11" s="250" t="s">
        <v>266</v>
      </c>
      <c r="C11" s="244">
        <v>171</v>
      </c>
      <c r="D11" s="244">
        <v>27075</v>
      </c>
      <c r="E11" s="244">
        <v>114</v>
      </c>
      <c r="F11" s="244">
        <v>17360</v>
      </c>
      <c r="G11" s="244">
        <v>2</v>
      </c>
      <c r="H11" s="244">
        <v>472</v>
      </c>
      <c r="I11" s="245">
        <v>33</v>
      </c>
      <c r="J11" s="245">
        <v>7483</v>
      </c>
      <c r="K11" s="246">
        <v>0</v>
      </c>
      <c r="L11" s="246">
        <v>0</v>
      </c>
      <c r="M11" s="244">
        <v>22</v>
      </c>
      <c r="N11" s="244">
        <v>1760</v>
      </c>
      <c r="O11" s="246">
        <v>0</v>
      </c>
      <c r="P11" s="251">
        <v>0</v>
      </c>
    </row>
    <row r="12" spans="1:16" s="55" customFormat="1" ht="38.25" customHeight="1">
      <c r="B12" s="829" t="s">
        <v>373</v>
      </c>
      <c r="C12" s="830"/>
      <c r="D12" s="830"/>
      <c r="E12" s="830"/>
      <c r="F12" s="505"/>
      <c r="G12" s="505"/>
      <c r="H12" s="505"/>
      <c r="I12" s="506"/>
      <c r="J12" s="506"/>
      <c r="K12" s="507"/>
      <c r="L12" s="508"/>
      <c r="M12" s="509"/>
      <c r="N12" s="509"/>
      <c r="O12" s="508"/>
      <c r="P12" s="510"/>
    </row>
    <row r="13" spans="1:16" ht="17.25" thickBot="1">
      <c r="B13" s="115" t="s">
        <v>370</v>
      </c>
      <c r="C13" s="518"/>
      <c r="D13" s="518"/>
      <c r="E13" s="518"/>
      <c r="F13" s="200"/>
      <c r="G13" s="200"/>
      <c r="H13" s="200"/>
      <c r="I13" s="200"/>
      <c r="J13" s="200"/>
      <c r="K13" s="200"/>
      <c r="L13" s="753" t="s">
        <v>118</v>
      </c>
      <c r="M13" s="753"/>
      <c r="N13" s="753"/>
      <c r="O13" s="753"/>
      <c r="P13" s="754"/>
    </row>
    <row r="15" spans="1:16">
      <c r="C15" s="537"/>
      <c r="D15" s="537"/>
      <c r="E15" s="537"/>
    </row>
    <row r="16" spans="1:16">
      <c r="D16" s="537"/>
    </row>
  </sheetData>
  <mergeCells count="12">
    <mergeCell ref="B1:F1"/>
    <mergeCell ref="O3:P3"/>
    <mergeCell ref="L13:P13"/>
    <mergeCell ref="M4:N4"/>
    <mergeCell ref="O4:P4"/>
    <mergeCell ref="B4:B5"/>
    <mergeCell ref="C4:D4"/>
    <mergeCell ref="E4:F4"/>
    <mergeCell ref="G4:H4"/>
    <mergeCell ref="I4:J4"/>
    <mergeCell ref="K4:L4"/>
    <mergeCell ref="B12:E12"/>
  </mergeCells>
  <phoneticPr fontId="3" type="noConversion"/>
  <pageMargins left="0.70866141732283472" right="0.31496062992125984" top="0.74803149606299213" bottom="0.74803149606299213" header="0.31496062992125984" footer="0.31496062992125984"/>
  <pageSetup paperSize="9" scale="9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26"/>
  <sheetViews>
    <sheetView zoomScaleNormal="100" workbookViewId="0">
      <selection activeCell="B1" sqref="B1"/>
    </sheetView>
  </sheetViews>
  <sheetFormatPr defaultRowHeight="16.5"/>
  <cols>
    <col min="1" max="1" width="1.625" style="55" customWidth="1"/>
    <col min="2" max="2" width="10.375" customWidth="1"/>
    <col min="3" max="3" width="11.75" customWidth="1"/>
    <col min="4" max="30" width="13.625" customWidth="1"/>
  </cols>
  <sheetData>
    <row r="1" spans="2:30" ht="18.75">
      <c r="B1" s="56" t="s">
        <v>426</v>
      </c>
      <c r="C1" s="28"/>
      <c r="D1" s="28"/>
      <c r="E1" s="28"/>
      <c r="F1" s="28"/>
      <c r="G1" s="28"/>
      <c r="H1" s="28"/>
      <c r="I1" s="28"/>
      <c r="J1" s="28"/>
      <c r="K1" s="28"/>
      <c r="L1" s="28"/>
      <c r="M1" s="28"/>
      <c r="N1" s="28"/>
      <c r="O1" s="28"/>
      <c r="P1" s="28"/>
      <c r="Q1" s="28"/>
    </row>
    <row r="2" spans="2:30" ht="17.25" thickBot="1">
      <c r="B2" s="28"/>
      <c r="C2" s="28"/>
      <c r="D2" s="28"/>
      <c r="E2" s="28"/>
      <c r="F2" s="28"/>
      <c r="G2" s="28"/>
      <c r="H2" s="28"/>
      <c r="I2" s="28"/>
      <c r="J2" s="28"/>
      <c r="K2" s="28"/>
      <c r="L2" s="28"/>
      <c r="M2" s="28"/>
      <c r="N2" s="28"/>
      <c r="O2" s="28"/>
      <c r="P2" s="28"/>
      <c r="Q2" s="28"/>
    </row>
    <row r="3" spans="2:30" ht="18" customHeight="1">
      <c r="B3" s="252" t="s">
        <v>175</v>
      </c>
      <c r="C3" s="253"/>
      <c r="D3" s="253"/>
      <c r="E3" s="253"/>
      <c r="F3" s="253"/>
      <c r="G3" s="253"/>
      <c r="H3" s="253"/>
      <c r="I3" s="253"/>
      <c r="J3" s="253"/>
      <c r="K3" s="253"/>
      <c r="L3" s="253"/>
      <c r="M3" s="253"/>
      <c r="N3" s="253"/>
      <c r="O3" s="253"/>
      <c r="P3" s="253"/>
      <c r="Q3" s="65"/>
      <c r="R3" s="239"/>
      <c r="S3" s="239"/>
      <c r="T3" s="239"/>
      <c r="U3" s="239"/>
      <c r="V3" s="239"/>
      <c r="W3" s="239"/>
      <c r="X3" s="239"/>
      <c r="Y3" s="239"/>
      <c r="Z3" s="239"/>
      <c r="AA3" s="239"/>
      <c r="AB3" s="239"/>
      <c r="AC3" s="239"/>
      <c r="AD3" s="66" t="s">
        <v>371</v>
      </c>
    </row>
    <row r="4" spans="2:30">
      <c r="B4" s="831" t="s">
        <v>262</v>
      </c>
      <c r="C4" s="728" t="s">
        <v>176</v>
      </c>
      <c r="D4" s="728" t="s">
        <v>177</v>
      </c>
      <c r="E4" s="728" t="s">
        <v>178</v>
      </c>
      <c r="F4" s="764" t="s">
        <v>179</v>
      </c>
      <c r="G4" s="728" t="s">
        <v>180</v>
      </c>
      <c r="H4" s="836" t="s">
        <v>181</v>
      </c>
      <c r="I4" s="728" t="s">
        <v>182</v>
      </c>
      <c r="J4" s="728" t="s">
        <v>183</v>
      </c>
      <c r="K4" s="728" t="s">
        <v>184</v>
      </c>
      <c r="L4" s="728" t="s">
        <v>185</v>
      </c>
      <c r="M4" s="729" t="s">
        <v>186</v>
      </c>
      <c r="N4" s="729"/>
      <c r="O4" s="729"/>
      <c r="P4" s="729"/>
      <c r="Q4" s="839"/>
      <c r="R4" s="729" t="s">
        <v>192</v>
      </c>
      <c r="S4" s="729"/>
      <c r="T4" s="729"/>
      <c r="U4" s="728" t="s">
        <v>193</v>
      </c>
      <c r="V4" s="728" t="s">
        <v>194</v>
      </c>
      <c r="W4" s="728" t="s">
        <v>195</v>
      </c>
      <c r="X4" s="728" t="s">
        <v>196</v>
      </c>
      <c r="Y4" s="728" t="s">
        <v>197</v>
      </c>
      <c r="Z4" s="728" t="s">
        <v>198</v>
      </c>
      <c r="AA4" s="728" t="s">
        <v>199</v>
      </c>
      <c r="AB4" s="728" t="s">
        <v>200</v>
      </c>
      <c r="AC4" s="764" t="s">
        <v>201</v>
      </c>
      <c r="AD4" s="840" t="s">
        <v>372</v>
      </c>
    </row>
    <row r="5" spans="2:30">
      <c r="B5" s="832"/>
      <c r="C5" s="729"/>
      <c r="D5" s="729"/>
      <c r="E5" s="729"/>
      <c r="F5" s="834"/>
      <c r="G5" s="729"/>
      <c r="H5" s="837"/>
      <c r="I5" s="729"/>
      <c r="J5" s="729"/>
      <c r="K5" s="729"/>
      <c r="L5" s="729"/>
      <c r="M5" s="728" t="s">
        <v>187</v>
      </c>
      <c r="N5" s="728" t="s">
        <v>188</v>
      </c>
      <c r="O5" s="728" t="s">
        <v>189</v>
      </c>
      <c r="P5" s="728" t="s">
        <v>190</v>
      </c>
      <c r="Q5" s="717" t="s">
        <v>191</v>
      </c>
      <c r="R5" s="728" t="s">
        <v>202</v>
      </c>
      <c r="S5" s="728" t="s">
        <v>188</v>
      </c>
      <c r="T5" s="728" t="s">
        <v>203</v>
      </c>
      <c r="U5" s="729"/>
      <c r="V5" s="728"/>
      <c r="W5" s="728"/>
      <c r="X5" s="728"/>
      <c r="Y5" s="728"/>
      <c r="Z5" s="728"/>
      <c r="AA5" s="728"/>
      <c r="AB5" s="728"/>
      <c r="AC5" s="834"/>
      <c r="AD5" s="840"/>
    </row>
    <row r="6" spans="2:30">
      <c r="B6" s="832"/>
      <c r="C6" s="729"/>
      <c r="D6" s="729"/>
      <c r="E6" s="729"/>
      <c r="F6" s="834"/>
      <c r="G6" s="729"/>
      <c r="H6" s="837"/>
      <c r="I6" s="729"/>
      <c r="J6" s="729"/>
      <c r="K6" s="729"/>
      <c r="L6" s="729"/>
      <c r="M6" s="729"/>
      <c r="N6" s="729"/>
      <c r="O6" s="729"/>
      <c r="P6" s="729"/>
      <c r="Q6" s="839"/>
      <c r="R6" s="729"/>
      <c r="S6" s="729"/>
      <c r="T6" s="729"/>
      <c r="U6" s="729"/>
      <c r="V6" s="728"/>
      <c r="W6" s="728"/>
      <c r="X6" s="728"/>
      <c r="Y6" s="728"/>
      <c r="Z6" s="728"/>
      <c r="AA6" s="728"/>
      <c r="AB6" s="728"/>
      <c r="AC6" s="834"/>
      <c r="AD6" s="840"/>
    </row>
    <row r="7" spans="2:30">
      <c r="B7" s="833"/>
      <c r="C7" s="729"/>
      <c r="D7" s="729"/>
      <c r="E7" s="729"/>
      <c r="F7" s="835"/>
      <c r="G7" s="729"/>
      <c r="H7" s="838"/>
      <c r="I7" s="729"/>
      <c r="J7" s="729"/>
      <c r="K7" s="729"/>
      <c r="L7" s="729"/>
      <c r="M7" s="729"/>
      <c r="N7" s="729"/>
      <c r="O7" s="729"/>
      <c r="P7" s="729"/>
      <c r="Q7" s="839"/>
      <c r="R7" s="729"/>
      <c r="S7" s="729"/>
      <c r="T7" s="729"/>
      <c r="U7" s="729"/>
      <c r="V7" s="728"/>
      <c r="W7" s="728"/>
      <c r="X7" s="728"/>
      <c r="Y7" s="728"/>
      <c r="Z7" s="728"/>
      <c r="AA7" s="728"/>
      <c r="AB7" s="728"/>
      <c r="AC7" s="835"/>
      <c r="AD7" s="840"/>
    </row>
    <row r="8" spans="2:30" ht="23.25" customHeight="1">
      <c r="B8" s="254" t="s">
        <v>247</v>
      </c>
      <c r="C8" s="295">
        <v>1601</v>
      </c>
      <c r="D8" s="295">
        <v>4</v>
      </c>
      <c r="E8" s="295">
        <v>329</v>
      </c>
      <c r="F8" s="295">
        <v>91</v>
      </c>
      <c r="G8" s="295">
        <v>608</v>
      </c>
      <c r="H8" s="295">
        <v>0</v>
      </c>
      <c r="I8" s="295">
        <v>83</v>
      </c>
      <c r="J8" s="295">
        <v>11</v>
      </c>
      <c r="K8" s="295">
        <v>0</v>
      </c>
      <c r="L8" s="295">
        <v>6</v>
      </c>
      <c r="M8" s="295">
        <v>0</v>
      </c>
      <c r="N8" s="295">
        <v>0</v>
      </c>
      <c r="O8" s="295">
        <v>0</v>
      </c>
      <c r="P8" s="295">
        <v>436</v>
      </c>
      <c r="Q8" s="295">
        <v>20</v>
      </c>
      <c r="R8" s="295">
        <v>0</v>
      </c>
      <c r="S8" s="295">
        <v>2</v>
      </c>
      <c r="T8" s="295">
        <v>0</v>
      </c>
      <c r="U8" s="295">
        <v>0</v>
      </c>
      <c r="V8" s="295">
        <v>3</v>
      </c>
      <c r="W8" s="295">
        <v>7</v>
      </c>
      <c r="X8" s="295">
        <v>1</v>
      </c>
      <c r="Y8" s="295">
        <v>0</v>
      </c>
      <c r="Z8" s="295">
        <v>0</v>
      </c>
      <c r="AA8" s="295">
        <v>0</v>
      </c>
      <c r="AB8" s="295">
        <v>0</v>
      </c>
      <c r="AC8" s="295">
        <v>0</v>
      </c>
      <c r="AD8" s="296">
        <v>0</v>
      </c>
    </row>
    <row r="9" spans="2:30" ht="23.25" customHeight="1">
      <c r="B9" s="254" t="s">
        <v>248</v>
      </c>
      <c r="C9" s="295">
        <v>1490</v>
      </c>
      <c r="D9" s="295">
        <v>0</v>
      </c>
      <c r="E9" s="295">
        <v>273</v>
      </c>
      <c r="F9" s="295">
        <v>88</v>
      </c>
      <c r="G9" s="295">
        <v>585</v>
      </c>
      <c r="H9" s="295">
        <v>0</v>
      </c>
      <c r="I9" s="295">
        <v>95</v>
      </c>
      <c r="J9" s="295">
        <v>10</v>
      </c>
      <c r="K9" s="295">
        <v>0</v>
      </c>
      <c r="L9" s="295">
        <v>1</v>
      </c>
      <c r="M9" s="295">
        <v>0</v>
      </c>
      <c r="N9" s="295">
        <v>0</v>
      </c>
      <c r="O9" s="295">
        <v>0</v>
      </c>
      <c r="P9" s="295">
        <v>411</v>
      </c>
      <c r="Q9" s="295">
        <v>18</v>
      </c>
      <c r="R9" s="295">
        <v>0</v>
      </c>
      <c r="S9" s="295">
        <v>0</v>
      </c>
      <c r="T9" s="295">
        <v>0</v>
      </c>
      <c r="U9" s="295">
        <v>0</v>
      </c>
      <c r="V9" s="295">
        <v>2</v>
      </c>
      <c r="W9" s="295">
        <v>4</v>
      </c>
      <c r="X9" s="295">
        <v>3</v>
      </c>
      <c r="Y9" s="295">
        <v>0</v>
      </c>
      <c r="Z9" s="295">
        <v>0</v>
      </c>
      <c r="AA9" s="295">
        <v>0</v>
      </c>
      <c r="AB9" s="295">
        <v>0</v>
      </c>
      <c r="AC9" s="295">
        <v>0</v>
      </c>
      <c r="AD9" s="296">
        <v>0</v>
      </c>
    </row>
    <row r="10" spans="2:30" ht="23.25" customHeight="1">
      <c r="B10" s="254" t="s">
        <v>249</v>
      </c>
      <c r="C10" s="295">
        <v>1500</v>
      </c>
      <c r="D10" s="295">
        <v>0</v>
      </c>
      <c r="E10" s="295">
        <v>282</v>
      </c>
      <c r="F10" s="295">
        <v>87</v>
      </c>
      <c r="G10" s="295">
        <v>599</v>
      </c>
      <c r="H10" s="295">
        <v>0</v>
      </c>
      <c r="I10" s="295">
        <v>106</v>
      </c>
      <c r="J10" s="295">
        <v>10</v>
      </c>
      <c r="K10" s="295">
        <v>0</v>
      </c>
      <c r="L10" s="295">
        <v>1</v>
      </c>
      <c r="M10" s="295">
        <v>0</v>
      </c>
      <c r="N10" s="295">
        <v>0</v>
      </c>
      <c r="O10" s="295">
        <v>0</v>
      </c>
      <c r="P10" s="295">
        <v>384</v>
      </c>
      <c r="Q10" s="295">
        <v>17</v>
      </c>
      <c r="R10" s="295">
        <v>0</v>
      </c>
      <c r="S10" s="295">
        <v>0</v>
      </c>
      <c r="T10" s="295">
        <v>0</v>
      </c>
      <c r="U10" s="295">
        <v>0</v>
      </c>
      <c r="V10" s="295">
        <v>2</v>
      </c>
      <c r="W10" s="295">
        <v>6</v>
      </c>
      <c r="X10" s="295">
        <v>4</v>
      </c>
      <c r="Y10" s="295">
        <v>0</v>
      </c>
      <c r="Z10" s="295">
        <v>0</v>
      </c>
      <c r="AA10" s="295">
        <v>0</v>
      </c>
      <c r="AB10" s="295">
        <v>0</v>
      </c>
      <c r="AC10" s="295">
        <v>0</v>
      </c>
      <c r="AD10" s="296">
        <v>2</v>
      </c>
    </row>
    <row r="11" spans="2:30" ht="23.25" customHeight="1">
      <c r="B11" s="461" t="s">
        <v>209</v>
      </c>
      <c r="C11" s="295">
        <v>1448</v>
      </c>
      <c r="D11" s="295">
        <v>0</v>
      </c>
      <c r="E11" s="295">
        <v>277</v>
      </c>
      <c r="F11" s="295">
        <v>79</v>
      </c>
      <c r="G11" s="295">
        <v>591</v>
      </c>
      <c r="H11" s="295">
        <v>0</v>
      </c>
      <c r="I11" s="295">
        <v>90</v>
      </c>
      <c r="J11" s="295">
        <v>10</v>
      </c>
      <c r="K11" s="295">
        <v>0</v>
      </c>
      <c r="L11" s="295">
        <v>1</v>
      </c>
      <c r="M11" s="295">
        <v>0</v>
      </c>
      <c r="N11" s="295">
        <v>0</v>
      </c>
      <c r="O11" s="295">
        <v>0</v>
      </c>
      <c r="P11" s="295">
        <v>371</v>
      </c>
      <c r="Q11" s="295">
        <v>14</v>
      </c>
      <c r="R11" s="295">
        <v>0</v>
      </c>
      <c r="S11" s="295">
        <v>0</v>
      </c>
      <c r="T11" s="295">
        <v>0</v>
      </c>
      <c r="U11" s="295">
        <v>0</v>
      </c>
      <c r="V11" s="295">
        <v>2</v>
      </c>
      <c r="W11" s="295">
        <v>5</v>
      </c>
      <c r="X11" s="295">
        <v>6</v>
      </c>
      <c r="Y11" s="295">
        <v>0</v>
      </c>
      <c r="Z11" s="295">
        <v>0</v>
      </c>
      <c r="AA11" s="295">
        <v>0</v>
      </c>
      <c r="AB11" s="295">
        <v>0</v>
      </c>
      <c r="AC11" s="295">
        <v>0</v>
      </c>
      <c r="AD11" s="296">
        <v>2</v>
      </c>
    </row>
    <row r="12" spans="2:30" s="55" customFormat="1" ht="23.25" customHeight="1">
      <c r="B12" s="458" t="s">
        <v>250</v>
      </c>
      <c r="C12" s="459">
        <v>1465</v>
      </c>
      <c r="D12" s="459">
        <v>0</v>
      </c>
      <c r="E12" s="459">
        <v>283</v>
      </c>
      <c r="F12" s="459">
        <v>89</v>
      </c>
      <c r="G12" s="459">
        <v>621</v>
      </c>
      <c r="H12" s="459">
        <v>0</v>
      </c>
      <c r="I12" s="459">
        <v>92</v>
      </c>
      <c r="J12" s="459">
        <v>9</v>
      </c>
      <c r="K12" s="459">
        <v>0</v>
      </c>
      <c r="L12" s="459">
        <v>1</v>
      </c>
      <c r="M12" s="459">
        <v>0</v>
      </c>
      <c r="N12" s="459">
        <v>0</v>
      </c>
      <c r="O12" s="459">
        <v>0</v>
      </c>
      <c r="P12" s="459">
        <v>348</v>
      </c>
      <c r="Q12" s="459">
        <v>10</v>
      </c>
      <c r="R12" s="459">
        <v>0</v>
      </c>
      <c r="S12" s="459">
        <v>0</v>
      </c>
      <c r="T12" s="459">
        <v>0</v>
      </c>
      <c r="U12" s="459">
        <v>0</v>
      </c>
      <c r="V12" s="459">
        <v>2</v>
      </c>
      <c r="W12" s="459">
        <v>5</v>
      </c>
      <c r="X12" s="459">
        <v>3</v>
      </c>
      <c r="Y12" s="459">
        <v>0</v>
      </c>
      <c r="Z12" s="459">
        <v>0</v>
      </c>
      <c r="AA12" s="459">
        <v>0</v>
      </c>
      <c r="AB12" s="459">
        <v>0</v>
      </c>
      <c r="AC12" s="459">
        <v>0</v>
      </c>
      <c r="AD12" s="460">
        <v>2</v>
      </c>
    </row>
    <row r="13" spans="2:30" ht="23.25" customHeight="1">
      <c r="B13" s="255" t="s">
        <v>266</v>
      </c>
      <c r="C13" s="550">
        <v>1504</v>
      </c>
      <c r="D13" s="278"/>
      <c r="E13" s="278">
        <v>311</v>
      </c>
      <c r="F13" s="278">
        <v>79</v>
      </c>
      <c r="G13" s="278">
        <v>611</v>
      </c>
      <c r="H13" s="278"/>
      <c r="I13" s="278">
        <v>107</v>
      </c>
      <c r="J13" s="278">
        <v>11</v>
      </c>
      <c r="K13" s="278">
        <v>1</v>
      </c>
      <c r="L13" s="278">
        <v>1</v>
      </c>
      <c r="M13" s="278"/>
      <c r="N13" s="278"/>
      <c r="O13" s="278"/>
      <c r="P13" s="278">
        <v>362</v>
      </c>
      <c r="Q13" s="278">
        <v>8</v>
      </c>
      <c r="R13" s="278"/>
      <c r="S13" s="278"/>
      <c r="T13" s="278"/>
      <c r="U13" s="278"/>
      <c r="V13" s="278">
        <v>2</v>
      </c>
      <c r="W13" s="278">
        <v>4</v>
      </c>
      <c r="X13" s="278">
        <v>5</v>
      </c>
      <c r="Y13" s="278"/>
      <c r="Z13" s="278"/>
      <c r="AA13" s="278"/>
      <c r="AB13" s="278"/>
      <c r="AC13" s="278"/>
      <c r="AD13" s="297">
        <v>2</v>
      </c>
    </row>
    <row r="14" spans="2:30" ht="17.25" thickBot="1">
      <c r="B14" s="242" t="s">
        <v>226</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817" t="s">
        <v>128</v>
      </c>
      <c r="AB14" s="817"/>
      <c r="AC14" s="817"/>
      <c r="AD14" s="818"/>
    </row>
    <row r="16" spans="2:30">
      <c r="D16" s="537"/>
      <c r="E16" s="537"/>
    </row>
    <row r="17" spans="5:13">
      <c r="E17" s="537"/>
    </row>
    <row r="25" spans="5:13">
      <c r="M25" s="497"/>
    </row>
    <row r="26" spans="5:13">
      <c r="M26" s="497"/>
    </row>
  </sheetData>
  <mergeCells count="32">
    <mergeCell ref="Y4:Y7"/>
    <mergeCell ref="Z4:Z7"/>
    <mergeCell ref="AA4:AA7"/>
    <mergeCell ref="AB4:AB7"/>
    <mergeCell ref="AC4:AC7"/>
    <mergeCell ref="AA14:AD14"/>
    <mergeCell ref="Q5:Q7"/>
    <mergeCell ref="R4:T4"/>
    <mergeCell ref="U4:U7"/>
    <mergeCell ref="V4:V7"/>
    <mergeCell ref="W4:W7"/>
    <mergeCell ref="M4:Q4"/>
    <mergeCell ref="M5:M7"/>
    <mergeCell ref="N5:N7"/>
    <mergeCell ref="O5:O7"/>
    <mergeCell ref="P5:P7"/>
    <mergeCell ref="AD4:AD7"/>
    <mergeCell ref="R5:R7"/>
    <mergeCell ref="S5:S7"/>
    <mergeCell ref="T5:T7"/>
    <mergeCell ref="X4:X7"/>
    <mergeCell ref="H4:H7"/>
    <mergeCell ref="I4:I7"/>
    <mergeCell ref="J4:J7"/>
    <mergeCell ref="K4:K7"/>
    <mergeCell ref="L4:L7"/>
    <mergeCell ref="G4:G7"/>
    <mergeCell ref="B4:B7"/>
    <mergeCell ref="C4:C7"/>
    <mergeCell ref="D4:D7"/>
    <mergeCell ref="E4:E7"/>
    <mergeCell ref="F4:F7"/>
  </mergeCells>
  <phoneticPr fontId="3"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0"/>
  <sheetViews>
    <sheetView workbookViewId="0">
      <selection activeCell="B5" sqref="B5"/>
    </sheetView>
  </sheetViews>
  <sheetFormatPr defaultRowHeight="16.5"/>
  <cols>
    <col min="1" max="1" width="1.625" style="55" customWidth="1"/>
    <col min="2" max="2" width="14.875" customWidth="1"/>
    <col min="3" max="3" width="14.625" customWidth="1"/>
    <col min="4" max="5" width="11.875" customWidth="1"/>
    <col min="6" max="6" width="17.5" customWidth="1"/>
    <col min="7" max="7" width="11.875" customWidth="1"/>
    <col min="8" max="8" width="11.625" customWidth="1"/>
    <col min="9" max="9" width="19.375" customWidth="1"/>
    <col min="10" max="10" width="20.75" customWidth="1"/>
    <col min="11" max="11" width="22.25" customWidth="1"/>
  </cols>
  <sheetData>
    <row r="1" spans="1:13" s="55" customFormat="1"/>
    <row r="2" spans="1:13" ht="26.25">
      <c r="B2" s="25" t="s">
        <v>269</v>
      </c>
      <c r="C2" s="24"/>
      <c r="D2" s="24"/>
      <c r="E2" s="24"/>
      <c r="F2" s="24"/>
      <c r="G2" s="24"/>
      <c r="H2" s="24"/>
      <c r="I2" s="24"/>
      <c r="J2" s="24"/>
      <c r="K2" s="24"/>
      <c r="L2" s="24"/>
      <c r="M2" s="24"/>
    </row>
    <row r="3" spans="1:13">
      <c r="B3" s="26"/>
      <c r="C3" s="26"/>
      <c r="D3" s="26"/>
      <c r="E3" s="26"/>
      <c r="F3" s="26"/>
      <c r="G3" s="26"/>
      <c r="H3" s="26"/>
      <c r="I3" s="26"/>
      <c r="J3" s="26"/>
      <c r="K3" s="26"/>
      <c r="L3" s="26"/>
      <c r="M3" s="26"/>
    </row>
    <row r="4" spans="1:13" s="22" customFormat="1">
      <c r="A4" s="55"/>
      <c r="B4" s="26"/>
      <c r="C4" s="26"/>
      <c r="D4" s="26"/>
      <c r="E4" s="26"/>
      <c r="F4" s="26"/>
      <c r="G4" s="26"/>
      <c r="H4" s="26"/>
      <c r="I4" s="26"/>
      <c r="J4" s="26"/>
      <c r="K4" s="26"/>
      <c r="L4" s="26"/>
      <c r="M4" s="26"/>
    </row>
    <row r="5" spans="1:13" s="22" customFormat="1" ht="24" customHeight="1">
      <c r="A5" s="55"/>
      <c r="B5" s="56" t="s">
        <v>270</v>
      </c>
      <c r="C5" s="28"/>
      <c r="D5" s="28"/>
      <c r="E5" s="28"/>
      <c r="F5" s="28"/>
      <c r="G5" s="28"/>
      <c r="H5" s="28"/>
      <c r="I5" s="28"/>
      <c r="J5" s="28"/>
      <c r="K5" s="28"/>
      <c r="L5" s="28"/>
      <c r="M5" s="28"/>
    </row>
    <row r="6" spans="1:13" s="22" customFormat="1" ht="19.5" thickBot="1">
      <c r="A6" s="55"/>
      <c r="B6" s="10"/>
      <c r="C6" s="10"/>
      <c r="D6" s="23"/>
      <c r="E6" s="10"/>
      <c r="F6" s="10"/>
      <c r="G6" s="19"/>
      <c r="H6" s="10"/>
      <c r="I6" s="10"/>
      <c r="J6" s="10"/>
      <c r="K6" s="10"/>
    </row>
    <row r="7" spans="1:13" s="53" customFormat="1" ht="17.25" customHeight="1">
      <c r="B7" s="63" t="s">
        <v>261</v>
      </c>
      <c r="C7" s="64"/>
      <c r="D7" s="64"/>
      <c r="E7" s="64"/>
      <c r="F7" s="64"/>
      <c r="G7" s="64"/>
      <c r="H7" s="64"/>
      <c r="I7" s="64"/>
      <c r="J7" s="652" t="s">
        <v>271</v>
      </c>
      <c r="K7" s="653"/>
    </row>
    <row r="8" spans="1:13" ht="41.25" customHeight="1">
      <c r="B8" s="654" t="s">
        <v>260</v>
      </c>
      <c r="C8" s="655" t="s">
        <v>396</v>
      </c>
      <c r="D8" s="657" t="s">
        <v>397</v>
      </c>
      <c r="E8" s="658"/>
      <c r="F8" s="658"/>
      <c r="G8" s="658"/>
      <c r="H8" s="658"/>
      <c r="I8" s="658"/>
      <c r="J8" s="659"/>
      <c r="K8" s="660" t="s">
        <v>120</v>
      </c>
    </row>
    <row r="9" spans="1:13" ht="30.75" customHeight="1">
      <c r="B9" s="654"/>
      <c r="C9" s="655"/>
      <c r="D9" s="663" t="s">
        <v>119</v>
      </c>
      <c r="E9" s="657" t="s">
        <v>272</v>
      </c>
      <c r="F9" s="169"/>
      <c r="G9" s="666" t="s">
        <v>52</v>
      </c>
      <c r="H9" s="666" t="s">
        <v>274</v>
      </c>
      <c r="I9" s="657" t="s">
        <v>275</v>
      </c>
      <c r="J9" s="668" t="s">
        <v>276</v>
      </c>
      <c r="K9" s="661"/>
    </row>
    <row r="10" spans="1:13" ht="54" customHeight="1">
      <c r="B10" s="654"/>
      <c r="C10" s="656"/>
      <c r="D10" s="664"/>
      <c r="E10" s="665"/>
      <c r="F10" s="58" t="s">
        <v>273</v>
      </c>
      <c r="G10" s="665"/>
      <c r="H10" s="665"/>
      <c r="I10" s="667"/>
      <c r="J10" s="669"/>
      <c r="K10" s="662"/>
    </row>
    <row r="11" spans="1:13" ht="24" customHeight="1">
      <c r="B11" s="67" t="s">
        <v>247</v>
      </c>
      <c r="C11" s="59">
        <v>166574</v>
      </c>
      <c r="D11" s="60">
        <v>163783</v>
      </c>
      <c r="E11" s="60">
        <v>53202</v>
      </c>
      <c r="F11" s="60">
        <v>42245</v>
      </c>
      <c r="G11" s="60">
        <v>100671</v>
      </c>
      <c r="H11" s="60">
        <v>1790</v>
      </c>
      <c r="I11" s="60">
        <v>6224</v>
      </c>
      <c r="J11" s="60">
        <v>1896</v>
      </c>
      <c r="K11" s="68">
        <v>98.3</v>
      </c>
    </row>
    <row r="12" spans="1:13" ht="24" customHeight="1">
      <c r="B12" s="67" t="s">
        <v>248</v>
      </c>
      <c r="C12" s="59">
        <v>167089</v>
      </c>
      <c r="D12" s="60">
        <v>167423</v>
      </c>
      <c r="E12" s="60">
        <v>53120</v>
      </c>
      <c r="F12" s="60">
        <v>42024</v>
      </c>
      <c r="G12" s="60">
        <v>104412</v>
      </c>
      <c r="H12" s="60">
        <v>1789</v>
      </c>
      <c r="I12" s="60">
        <v>6254</v>
      </c>
      <c r="J12" s="60">
        <v>1848</v>
      </c>
      <c r="K12" s="68">
        <v>100.2</v>
      </c>
    </row>
    <row r="13" spans="1:13" ht="24" customHeight="1">
      <c r="B13" s="67" t="s">
        <v>249</v>
      </c>
      <c r="C13" s="61">
        <v>169177</v>
      </c>
      <c r="D13" s="62">
        <v>172947</v>
      </c>
      <c r="E13" s="62">
        <v>53185</v>
      </c>
      <c r="F13" s="62">
        <v>42189</v>
      </c>
      <c r="G13" s="62">
        <v>109812</v>
      </c>
      <c r="H13" s="62">
        <v>1810</v>
      </c>
      <c r="I13" s="62">
        <v>6254</v>
      </c>
      <c r="J13" s="62">
        <v>1886</v>
      </c>
      <c r="K13" s="69">
        <v>102.3</v>
      </c>
    </row>
    <row r="14" spans="1:13" s="372" customFormat="1" ht="24" customHeight="1">
      <c r="B14" s="368" t="s">
        <v>209</v>
      </c>
      <c r="C14" s="369">
        <v>171041</v>
      </c>
      <c r="D14" s="370">
        <v>173865</v>
      </c>
      <c r="E14" s="370">
        <v>53031</v>
      </c>
      <c r="F14" s="370">
        <v>42153</v>
      </c>
      <c r="G14" s="370">
        <v>110867</v>
      </c>
      <c r="H14" s="370">
        <v>1855</v>
      </c>
      <c r="I14" s="370">
        <v>6245</v>
      </c>
      <c r="J14" s="370">
        <v>1867</v>
      </c>
      <c r="K14" s="371">
        <v>101.65106611864991</v>
      </c>
    </row>
    <row r="15" spans="1:13" s="55" customFormat="1" ht="24" customHeight="1">
      <c r="B15" s="365" t="s">
        <v>250</v>
      </c>
      <c r="C15" s="366">
        <v>174696</v>
      </c>
      <c r="D15" s="366">
        <v>176385</v>
      </c>
      <c r="E15" s="366">
        <v>52970</v>
      </c>
      <c r="F15" s="366">
        <v>42451</v>
      </c>
      <c r="G15" s="366">
        <v>113473</v>
      </c>
      <c r="H15" s="366">
        <v>1851</v>
      </c>
      <c r="I15" s="366">
        <v>6239</v>
      </c>
      <c r="J15" s="366">
        <v>1852</v>
      </c>
      <c r="K15" s="367">
        <f>D15/C15*100</f>
        <v>100.96682236570958</v>
      </c>
    </row>
    <row r="16" spans="1:13" s="22" customFormat="1" ht="24" customHeight="1">
      <c r="A16" s="55"/>
      <c r="B16" s="70" t="s">
        <v>266</v>
      </c>
      <c r="C16" s="57">
        <v>179584</v>
      </c>
      <c r="D16" s="57">
        <v>180196</v>
      </c>
      <c r="E16" s="57">
        <v>52196</v>
      </c>
      <c r="F16" s="57">
        <v>41906</v>
      </c>
      <c r="G16" s="57">
        <v>118066</v>
      </c>
      <c r="H16" s="57">
        <v>1875</v>
      </c>
      <c r="I16" s="57">
        <v>6233</v>
      </c>
      <c r="J16" s="57">
        <v>1826</v>
      </c>
      <c r="K16" s="310">
        <f>D16/C16*100</f>
        <v>100.34078759800427</v>
      </c>
    </row>
    <row r="17" spans="2:11" s="18" customFormat="1" ht="85.5" customHeight="1">
      <c r="B17" s="646" t="s">
        <v>402</v>
      </c>
      <c r="C17" s="647"/>
      <c r="D17" s="647"/>
      <c r="E17" s="647"/>
      <c r="F17" s="647"/>
      <c r="G17" s="647"/>
      <c r="H17" s="647"/>
      <c r="I17" s="647"/>
      <c r="J17" s="647"/>
      <c r="K17" s="71"/>
    </row>
    <row r="18" spans="2:11" s="18" customFormat="1" ht="18" customHeight="1" thickBot="1">
      <c r="B18" s="648" t="s">
        <v>398</v>
      </c>
      <c r="C18" s="649"/>
      <c r="D18" s="649"/>
      <c r="E18" s="649"/>
      <c r="F18" s="649"/>
      <c r="G18" s="256"/>
      <c r="H18" s="256"/>
      <c r="I18" s="650" t="s">
        <v>277</v>
      </c>
      <c r="J18" s="650"/>
      <c r="K18" s="651"/>
    </row>
    <row r="19" spans="2:11" ht="21.75" customHeight="1">
      <c r="B19" s="55"/>
      <c r="D19" s="537"/>
      <c r="E19" s="537"/>
    </row>
    <row r="20" spans="2:11">
      <c r="B20" s="55"/>
      <c r="D20" s="537"/>
      <c r="E20" s="537"/>
    </row>
  </sheetData>
  <mergeCells count="14">
    <mergeCell ref="B17:J17"/>
    <mergeCell ref="B18:F18"/>
    <mergeCell ref="I18:K18"/>
    <mergeCell ref="J7:K7"/>
    <mergeCell ref="B8:B10"/>
    <mergeCell ref="C8:C10"/>
    <mergeCell ref="D8:J8"/>
    <mergeCell ref="K8:K10"/>
    <mergeCell ref="D9:D10"/>
    <mergeCell ref="E9:E10"/>
    <mergeCell ref="G9:G10"/>
    <mergeCell ref="H9:H10"/>
    <mergeCell ref="I9:I10"/>
    <mergeCell ref="J9:J10"/>
  </mergeCells>
  <phoneticPr fontId="3" type="noConversion"/>
  <pageMargins left="0.70866141732283472"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0"/>
  <sheetViews>
    <sheetView workbookViewId="0">
      <selection activeCell="B1" sqref="B1:E1"/>
    </sheetView>
  </sheetViews>
  <sheetFormatPr defaultRowHeight="16.5"/>
  <cols>
    <col min="1" max="1" width="1.625" style="55" customWidth="1"/>
    <col min="2" max="2" width="15.625" customWidth="1"/>
    <col min="3" max="3" width="16.625" customWidth="1"/>
    <col min="4" max="9" width="19.625" customWidth="1"/>
    <col min="10" max="10" width="20.625" customWidth="1"/>
  </cols>
  <sheetData>
    <row r="1" spans="1:12" ht="24" customHeight="1">
      <c r="B1" s="670" t="s">
        <v>286</v>
      </c>
      <c r="C1" s="670"/>
      <c r="D1" s="670"/>
      <c r="E1" s="670"/>
      <c r="F1" s="32"/>
      <c r="G1" s="26"/>
      <c r="H1" s="24"/>
      <c r="I1" s="24"/>
      <c r="J1" s="24"/>
    </row>
    <row r="2" spans="1:12" ht="17.25" thickBot="1">
      <c r="B2" s="32"/>
      <c r="C2" s="32"/>
      <c r="D2" s="32"/>
      <c r="E2" s="32"/>
      <c r="F2" s="32"/>
      <c r="G2" s="26"/>
      <c r="H2" s="24"/>
      <c r="I2" s="24"/>
      <c r="J2" s="24"/>
    </row>
    <row r="3" spans="1:12" ht="18.75" customHeight="1">
      <c r="B3" s="499" t="s">
        <v>263</v>
      </c>
      <c r="C3" s="33"/>
      <c r="D3" s="33"/>
      <c r="E3" s="33"/>
      <c r="F3" s="33"/>
      <c r="G3" s="34"/>
      <c r="H3" s="34"/>
      <c r="I3" s="34"/>
      <c r="J3" s="519" t="s">
        <v>278</v>
      </c>
    </row>
    <row r="4" spans="1:12" ht="119.25" customHeight="1">
      <c r="B4" s="323" t="s">
        <v>262</v>
      </c>
      <c r="C4" s="504" t="s">
        <v>374</v>
      </c>
      <c r="D4" s="504" t="s">
        <v>375</v>
      </c>
      <c r="E4" s="324" t="s">
        <v>279</v>
      </c>
      <c r="F4" s="324" t="s">
        <v>280</v>
      </c>
      <c r="G4" s="324" t="s">
        <v>281</v>
      </c>
      <c r="H4" s="324" t="s">
        <v>282</v>
      </c>
      <c r="I4" s="324" t="s">
        <v>283</v>
      </c>
      <c r="J4" s="325" t="s">
        <v>284</v>
      </c>
    </row>
    <row r="5" spans="1:12" s="22" customFormat="1" ht="24" customHeight="1">
      <c r="A5" s="55"/>
      <c r="B5" s="337" t="s">
        <v>249</v>
      </c>
      <c r="C5" s="338">
        <v>140387</v>
      </c>
      <c r="D5" s="338">
        <v>124958</v>
      </c>
      <c r="E5" s="339">
        <v>100654</v>
      </c>
      <c r="F5" s="339">
        <v>11935</v>
      </c>
      <c r="G5" s="339">
        <v>12369</v>
      </c>
      <c r="H5" s="339">
        <v>169117</v>
      </c>
      <c r="I5" s="339">
        <v>98190</v>
      </c>
      <c r="J5" s="340">
        <v>58.1</v>
      </c>
      <c r="L5" s="326"/>
    </row>
    <row r="6" spans="1:12" s="22" customFormat="1" ht="24" customHeight="1">
      <c r="A6" s="55"/>
      <c r="B6" s="474" t="s">
        <v>209</v>
      </c>
      <c r="C6" s="475">
        <v>141295</v>
      </c>
      <c r="D6" s="475">
        <v>124885</v>
      </c>
      <c r="E6" s="476">
        <v>101142</v>
      </c>
      <c r="F6" s="476">
        <v>11623</v>
      </c>
      <c r="G6" s="476">
        <v>12120</v>
      </c>
      <c r="H6" s="476">
        <v>171041</v>
      </c>
      <c r="I6" s="476">
        <v>99411</v>
      </c>
      <c r="J6" s="477">
        <v>58.1</v>
      </c>
      <c r="L6" s="326"/>
    </row>
    <row r="7" spans="1:12" s="55" customFormat="1" ht="24" customHeight="1">
      <c r="B7" s="462" t="s">
        <v>250</v>
      </c>
      <c r="C7" s="463">
        <v>143485</v>
      </c>
      <c r="D7" s="463">
        <v>128287</v>
      </c>
      <c r="E7" s="464">
        <v>103837</v>
      </c>
      <c r="F7" s="464">
        <v>11772</v>
      </c>
      <c r="G7" s="464">
        <v>12678</v>
      </c>
      <c r="H7" s="464">
        <v>174696</v>
      </c>
      <c r="I7" s="464">
        <v>101782</v>
      </c>
      <c r="J7" s="465">
        <v>58.262352887301375</v>
      </c>
      <c r="L7" s="326"/>
    </row>
    <row r="8" spans="1:12" ht="24" customHeight="1">
      <c r="B8" s="72" t="s">
        <v>266</v>
      </c>
      <c r="C8" s="287">
        <v>147686</v>
      </c>
      <c r="D8" s="287">
        <v>129686</v>
      </c>
      <c r="E8" s="287">
        <v>105710</v>
      </c>
      <c r="F8" s="287">
        <v>11338</v>
      </c>
      <c r="G8" s="287">
        <v>12638</v>
      </c>
      <c r="H8" s="287">
        <v>179584</v>
      </c>
      <c r="I8" s="287">
        <v>104388</v>
      </c>
      <c r="J8" s="327">
        <f>I8/H8*100</f>
        <v>58.12767284390592</v>
      </c>
      <c r="L8" s="326"/>
    </row>
    <row r="9" spans="1:12" ht="174.75" customHeight="1">
      <c r="B9" s="671" t="s">
        <v>401</v>
      </c>
      <c r="C9" s="672"/>
      <c r="D9" s="672"/>
      <c r="E9" s="672"/>
      <c r="F9" s="672"/>
      <c r="G9" s="672"/>
      <c r="H9" s="672"/>
      <c r="I9" s="672"/>
      <c r="J9" s="673"/>
    </row>
    <row r="10" spans="1:12" ht="17.25" thickBot="1">
      <c r="B10" s="35" t="s">
        <v>412</v>
      </c>
      <c r="C10" s="36"/>
      <c r="D10" s="36"/>
      <c r="E10" s="36"/>
      <c r="F10" s="36"/>
      <c r="G10" s="37"/>
      <c r="H10" s="37"/>
      <c r="I10" s="674" t="s">
        <v>285</v>
      </c>
      <c r="J10" s="675"/>
    </row>
  </sheetData>
  <mergeCells count="3">
    <mergeCell ref="B1:E1"/>
    <mergeCell ref="B9:J9"/>
    <mergeCell ref="I10:J10"/>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35"/>
  <sheetViews>
    <sheetView workbookViewId="0">
      <selection activeCell="B1" sqref="B1:G1"/>
    </sheetView>
  </sheetViews>
  <sheetFormatPr defaultRowHeight="16.5"/>
  <cols>
    <col min="1" max="1" width="1.625" style="55" customWidth="1"/>
    <col min="2" max="3" width="15.625" customWidth="1"/>
    <col min="4" max="5" width="10.625" style="55" customWidth="1"/>
    <col min="6" max="6" width="10.625" customWidth="1"/>
    <col min="7" max="7" width="12.125" customWidth="1"/>
    <col min="8" max="8" width="10.625" style="55" customWidth="1"/>
    <col min="9" max="9" width="10.625" customWidth="1"/>
    <col min="10" max="13" width="10.625" style="55" customWidth="1"/>
    <col min="14" max="16" width="10.625" customWidth="1"/>
    <col min="17" max="18" width="10.625" style="55" customWidth="1"/>
    <col min="19" max="19" width="9.75" customWidth="1"/>
    <col min="20" max="20" width="9" customWidth="1"/>
  </cols>
  <sheetData>
    <row r="1" spans="2:19" ht="24" customHeight="1">
      <c r="B1" s="684" t="s">
        <v>227</v>
      </c>
      <c r="C1" s="684"/>
      <c r="D1" s="684"/>
      <c r="E1" s="684"/>
      <c r="F1" s="684"/>
      <c r="G1" s="684"/>
      <c r="H1" s="319"/>
      <c r="I1" s="51"/>
      <c r="J1" s="51"/>
      <c r="K1" s="51"/>
      <c r="L1" s="51"/>
      <c r="M1" s="51"/>
      <c r="N1" s="51"/>
      <c r="O1" s="51"/>
      <c r="P1" s="51"/>
      <c r="Q1" s="51"/>
      <c r="R1" s="51"/>
      <c r="S1" s="51"/>
    </row>
    <row r="2" spans="2:19" ht="17.25" thickBot="1">
      <c r="B2" s="29" t="s">
        <v>0</v>
      </c>
      <c r="C2" s="51"/>
      <c r="D2" s="51"/>
      <c r="E2" s="51"/>
      <c r="F2" s="51"/>
      <c r="G2" s="51"/>
      <c r="H2" s="51"/>
      <c r="I2" s="51"/>
      <c r="J2" s="51"/>
      <c r="K2" s="51"/>
      <c r="L2" s="51"/>
      <c r="M2" s="51"/>
      <c r="N2" s="51"/>
      <c r="O2" s="51"/>
      <c r="P2" s="51"/>
      <c r="Q2" s="51"/>
      <c r="R2" s="51"/>
      <c r="S2" s="51"/>
    </row>
    <row r="3" spans="2:19">
      <c r="B3" s="257" t="s">
        <v>122</v>
      </c>
      <c r="C3" s="258"/>
      <c r="D3" s="258"/>
      <c r="E3" s="258"/>
      <c r="F3" s="259" t="s">
        <v>0</v>
      </c>
      <c r="G3" s="259"/>
      <c r="H3" s="259"/>
      <c r="I3" s="258"/>
      <c r="J3" s="258"/>
      <c r="K3" s="258"/>
      <c r="L3" s="258"/>
      <c r="M3" s="258"/>
      <c r="N3" s="258"/>
      <c r="O3" s="258"/>
      <c r="P3" s="652" t="s">
        <v>288</v>
      </c>
      <c r="Q3" s="652"/>
      <c r="R3" s="652"/>
      <c r="S3" s="653"/>
    </row>
    <row r="4" spans="2:19" ht="38.25" customHeight="1">
      <c r="B4" s="320" t="s">
        <v>208</v>
      </c>
      <c r="C4" s="321" t="s">
        <v>204</v>
      </c>
      <c r="D4" s="330" t="s">
        <v>238</v>
      </c>
      <c r="E4" s="330" t="s">
        <v>237</v>
      </c>
      <c r="F4" s="330" t="s">
        <v>236</v>
      </c>
      <c r="G4" s="331" t="s">
        <v>235</v>
      </c>
      <c r="H4" s="332" t="s">
        <v>234</v>
      </c>
      <c r="I4" s="318" t="s">
        <v>1</v>
      </c>
      <c r="J4" s="318" t="s">
        <v>233</v>
      </c>
      <c r="K4" s="318" t="s">
        <v>232</v>
      </c>
      <c r="L4" s="318" t="s">
        <v>231</v>
      </c>
      <c r="M4" s="318" t="s">
        <v>230</v>
      </c>
      <c r="N4" s="318" t="s">
        <v>207</v>
      </c>
      <c r="O4" s="318" t="s">
        <v>206</v>
      </c>
      <c r="P4" s="318" t="s">
        <v>205</v>
      </c>
      <c r="Q4" s="318" t="s">
        <v>256</v>
      </c>
      <c r="R4" s="318" t="s">
        <v>257</v>
      </c>
      <c r="S4" s="322" t="s">
        <v>289</v>
      </c>
    </row>
    <row r="5" spans="2:19" ht="24" customHeight="1">
      <c r="B5" s="333" t="s">
        <v>248</v>
      </c>
      <c r="C5" s="334">
        <v>135041</v>
      </c>
      <c r="D5" s="335">
        <v>6940</v>
      </c>
      <c r="E5" s="335">
        <v>12507</v>
      </c>
      <c r="F5" s="335">
        <v>56258</v>
      </c>
      <c r="G5" s="335">
        <v>29146</v>
      </c>
      <c r="H5" s="335">
        <v>15061</v>
      </c>
      <c r="I5" s="335">
        <v>2065</v>
      </c>
      <c r="J5" s="335">
        <v>1110</v>
      </c>
      <c r="K5" s="335">
        <v>1633</v>
      </c>
      <c r="L5" s="335">
        <v>2116</v>
      </c>
      <c r="M5" s="335">
        <v>2252</v>
      </c>
      <c r="N5" s="335">
        <v>1891</v>
      </c>
      <c r="O5" s="335">
        <v>4062</v>
      </c>
      <c r="P5" s="335" t="s">
        <v>2</v>
      </c>
      <c r="Q5" s="335" t="s">
        <v>2</v>
      </c>
      <c r="R5" s="335">
        <v>0</v>
      </c>
      <c r="S5" s="336"/>
    </row>
    <row r="6" spans="2:19" ht="24" customHeight="1">
      <c r="B6" s="260" t="s">
        <v>249</v>
      </c>
      <c r="C6" s="75">
        <v>140387</v>
      </c>
      <c r="D6" s="76">
        <v>6792</v>
      </c>
      <c r="E6" s="76">
        <v>11918</v>
      </c>
      <c r="F6" s="76">
        <v>56298</v>
      </c>
      <c r="G6" s="76">
        <v>29161</v>
      </c>
      <c r="H6" s="76">
        <v>15601</v>
      </c>
      <c r="I6" s="76">
        <v>2065</v>
      </c>
      <c r="J6" s="76">
        <v>1111</v>
      </c>
      <c r="K6" s="76">
        <v>1629</v>
      </c>
      <c r="L6" s="76">
        <v>2117</v>
      </c>
      <c r="M6" s="76">
        <v>2253</v>
      </c>
      <c r="N6" s="76">
        <v>1896</v>
      </c>
      <c r="O6" s="76">
        <v>5425</v>
      </c>
      <c r="P6" s="76">
        <v>4121</v>
      </c>
      <c r="Q6" s="76" t="s">
        <v>2</v>
      </c>
      <c r="R6" s="76" t="s">
        <v>2</v>
      </c>
      <c r="S6" s="178"/>
    </row>
    <row r="7" spans="2:19" ht="24" customHeight="1">
      <c r="B7" s="260" t="s">
        <v>209</v>
      </c>
      <c r="C7" s="82">
        <v>141295</v>
      </c>
      <c r="D7" s="328">
        <v>6535</v>
      </c>
      <c r="E7" s="328">
        <v>11312</v>
      </c>
      <c r="F7" s="77">
        <v>56233</v>
      </c>
      <c r="G7" s="77">
        <v>29137</v>
      </c>
      <c r="H7" s="77">
        <v>15589</v>
      </c>
      <c r="I7" s="77">
        <v>2065</v>
      </c>
      <c r="J7" s="77">
        <v>1110</v>
      </c>
      <c r="K7" s="77">
        <v>1627</v>
      </c>
      <c r="L7" s="77">
        <v>2117</v>
      </c>
      <c r="M7" s="77">
        <v>2254</v>
      </c>
      <c r="N7" s="77">
        <v>1897</v>
      </c>
      <c r="O7" s="77">
        <v>5426</v>
      </c>
      <c r="P7" s="77">
        <v>4426</v>
      </c>
      <c r="Q7" s="77">
        <v>1567</v>
      </c>
      <c r="R7" s="77"/>
      <c r="S7" s="184"/>
    </row>
    <row r="8" spans="2:19" s="55" customFormat="1" ht="24" customHeight="1">
      <c r="B8" s="260" t="s">
        <v>250</v>
      </c>
      <c r="C8" s="82">
        <v>143485</v>
      </c>
      <c r="D8" s="328">
        <v>6181</v>
      </c>
      <c r="E8" s="328">
        <v>10592</v>
      </c>
      <c r="F8" s="77">
        <v>55998</v>
      </c>
      <c r="G8" s="77">
        <v>29062</v>
      </c>
      <c r="H8" s="77">
        <v>15044</v>
      </c>
      <c r="I8" s="77">
        <v>2064</v>
      </c>
      <c r="J8" s="77">
        <v>1110</v>
      </c>
      <c r="K8" s="77">
        <v>1327</v>
      </c>
      <c r="L8" s="77">
        <v>2116</v>
      </c>
      <c r="M8" s="77">
        <v>2259</v>
      </c>
      <c r="N8" s="77">
        <v>1889</v>
      </c>
      <c r="O8" s="77">
        <v>5429</v>
      </c>
      <c r="P8" s="77">
        <v>5631</v>
      </c>
      <c r="Q8" s="77">
        <v>1580</v>
      </c>
      <c r="R8" s="77">
        <v>2903</v>
      </c>
      <c r="S8" s="184"/>
    </row>
    <row r="9" spans="2:19" s="55" customFormat="1" ht="24" customHeight="1">
      <c r="B9" s="261" t="s">
        <v>266</v>
      </c>
      <c r="C9" s="83">
        <v>147686</v>
      </c>
      <c r="D9" s="329">
        <v>5863</v>
      </c>
      <c r="E9" s="329">
        <v>10526</v>
      </c>
      <c r="F9" s="84">
        <v>10526</v>
      </c>
      <c r="G9" s="84">
        <v>29005</v>
      </c>
      <c r="H9" s="84">
        <v>15045</v>
      </c>
      <c r="I9" s="84">
        <v>2062</v>
      </c>
      <c r="J9" s="84">
        <v>1109</v>
      </c>
      <c r="K9" s="84">
        <v>1628</v>
      </c>
      <c r="L9" s="84">
        <v>2116</v>
      </c>
      <c r="M9" s="84">
        <v>2261</v>
      </c>
      <c r="N9" s="84">
        <v>1887</v>
      </c>
      <c r="O9" s="84">
        <v>5430</v>
      </c>
      <c r="P9" s="84">
        <v>5643</v>
      </c>
      <c r="Q9" s="557">
        <v>1578</v>
      </c>
      <c r="R9" s="557">
        <v>2909</v>
      </c>
      <c r="S9" s="558">
        <v>4720</v>
      </c>
    </row>
    <row r="10" spans="2:19" ht="24" customHeight="1">
      <c r="B10" s="262"/>
      <c r="C10" s="77"/>
      <c r="D10" s="77"/>
      <c r="E10" s="77"/>
      <c r="F10" s="77"/>
      <c r="G10" s="77"/>
      <c r="H10" s="77"/>
      <c r="I10" s="77"/>
      <c r="J10" s="77"/>
      <c r="K10" s="77"/>
      <c r="L10" s="77"/>
      <c r="M10" s="77"/>
      <c r="N10" s="77"/>
      <c r="O10" s="77"/>
      <c r="P10" s="77"/>
      <c r="Q10" s="548"/>
      <c r="R10" s="548"/>
      <c r="S10" s="554"/>
    </row>
    <row r="11" spans="2:19" ht="24" customHeight="1">
      <c r="B11" s="262" t="s">
        <v>251</v>
      </c>
      <c r="C11" s="78">
        <v>19686</v>
      </c>
      <c r="D11" s="77">
        <v>4762</v>
      </c>
      <c r="E11" s="77">
        <v>3879</v>
      </c>
      <c r="F11" s="79">
        <v>3879</v>
      </c>
      <c r="G11" s="79">
        <v>2146</v>
      </c>
      <c r="H11" s="79">
        <v>889</v>
      </c>
      <c r="I11" s="79">
        <v>221</v>
      </c>
      <c r="J11" s="79">
        <v>310</v>
      </c>
      <c r="K11" s="79">
        <v>219</v>
      </c>
      <c r="L11" s="79">
        <v>169</v>
      </c>
      <c r="M11" s="79">
        <v>274</v>
      </c>
      <c r="N11" s="79">
        <v>327</v>
      </c>
      <c r="O11" s="79">
        <v>272</v>
      </c>
      <c r="P11" s="79">
        <v>213</v>
      </c>
      <c r="Q11" s="79">
        <v>127</v>
      </c>
      <c r="R11" s="79">
        <v>105</v>
      </c>
      <c r="S11" s="263">
        <v>62</v>
      </c>
    </row>
    <row r="12" spans="2:19" ht="24" customHeight="1">
      <c r="B12" s="262" t="s">
        <v>252</v>
      </c>
      <c r="C12" s="78">
        <v>118066</v>
      </c>
      <c r="D12" s="77">
        <v>470</v>
      </c>
      <c r="E12" s="77">
        <v>5966</v>
      </c>
      <c r="F12" s="79">
        <v>5966</v>
      </c>
      <c r="G12" s="79">
        <v>24063</v>
      </c>
      <c r="H12" s="79">
        <v>13897</v>
      </c>
      <c r="I12" s="79">
        <v>1824</v>
      </c>
      <c r="J12" s="79">
        <v>788</v>
      </c>
      <c r="K12" s="79">
        <v>1251</v>
      </c>
      <c r="L12" s="79">
        <v>1856</v>
      </c>
      <c r="M12" s="79">
        <v>1893</v>
      </c>
      <c r="N12" s="79">
        <v>1474</v>
      </c>
      <c r="O12" s="79">
        <v>5091</v>
      </c>
      <c r="P12" s="79">
        <v>5387</v>
      </c>
      <c r="Q12" s="79">
        <v>1391</v>
      </c>
      <c r="R12" s="79">
        <v>2793</v>
      </c>
      <c r="S12" s="263">
        <v>4634</v>
      </c>
    </row>
    <row r="13" spans="2:19" ht="24" customHeight="1">
      <c r="B13" s="262" t="s">
        <v>253</v>
      </c>
      <c r="C13" s="78">
        <v>1875</v>
      </c>
      <c r="D13" s="77">
        <v>351</v>
      </c>
      <c r="E13" s="77">
        <v>109</v>
      </c>
      <c r="F13" s="79">
        <v>109</v>
      </c>
      <c r="G13" s="79">
        <v>136</v>
      </c>
      <c r="H13" s="79">
        <v>48</v>
      </c>
      <c r="I13" s="79" t="s">
        <v>414</v>
      </c>
      <c r="J13" s="79" t="s">
        <v>414</v>
      </c>
      <c r="K13" s="79">
        <v>109</v>
      </c>
      <c r="L13" s="79">
        <v>28</v>
      </c>
      <c r="M13" s="79">
        <v>45</v>
      </c>
      <c r="N13" s="79">
        <v>24</v>
      </c>
      <c r="O13" s="79" t="s">
        <v>414</v>
      </c>
      <c r="P13" s="79">
        <v>20</v>
      </c>
      <c r="Q13" s="79">
        <v>48</v>
      </c>
      <c r="R13" s="79" t="s">
        <v>414</v>
      </c>
      <c r="S13" s="263">
        <v>24</v>
      </c>
    </row>
    <row r="14" spans="2:19" ht="24" customHeight="1">
      <c r="B14" s="262" t="s">
        <v>254</v>
      </c>
      <c r="C14" s="78">
        <v>6233</v>
      </c>
      <c r="D14" s="77">
        <v>32</v>
      </c>
      <c r="E14" s="77">
        <v>87</v>
      </c>
      <c r="F14" s="79">
        <v>87</v>
      </c>
      <c r="G14" s="79">
        <v>2370</v>
      </c>
      <c r="H14" s="79">
        <v>131</v>
      </c>
      <c r="I14" s="79" t="s">
        <v>414</v>
      </c>
      <c r="J14" s="79" t="s">
        <v>414</v>
      </c>
      <c r="K14" s="79">
        <v>37</v>
      </c>
      <c r="L14" s="79">
        <v>56</v>
      </c>
      <c r="M14" s="79">
        <v>39</v>
      </c>
      <c r="N14" s="79">
        <v>44</v>
      </c>
      <c r="O14" s="79">
        <v>52</v>
      </c>
      <c r="P14" s="79">
        <v>9</v>
      </c>
      <c r="Q14" s="79" t="s">
        <v>414</v>
      </c>
      <c r="R14" s="79" t="s">
        <v>414</v>
      </c>
      <c r="S14" s="263" t="s">
        <v>414</v>
      </c>
    </row>
    <row r="15" spans="2:19" ht="33" customHeight="1">
      <c r="B15" s="121" t="s">
        <v>255</v>
      </c>
      <c r="C15" s="80">
        <v>1826</v>
      </c>
      <c r="D15" s="172">
        <v>248</v>
      </c>
      <c r="E15" s="172">
        <v>485</v>
      </c>
      <c r="F15" s="81">
        <v>485</v>
      </c>
      <c r="G15" s="81">
        <v>290</v>
      </c>
      <c r="H15" s="81">
        <v>80</v>
      </c>
      <c r="I15" s="81">
        <v>17</v>
      </c>
      <c r="J15" s="81">
        <v>11</v>
      </c>
      <c r="K15" s="81">
        <v>12</v>
      </c>
      <c r="L15" s="81">
        <v>7</v>
      </c>
      <c r="M15" s="81">
        <v>10</v>
      </c>
      <c r="N15" s="81">
        <v>18</v>
      </c>
      <c r="O15" s="81">
        <v>15</v>
      </c>
      <c r="P15" s="81">
        <v>14</v>
      </c>
      <c r="Q15" s="81">
        <v>12</v>
      </c>
      <c r="R15" s="81">
        <v>11</v>
      </c>
      <c r="S15" s="264" t="s">
        <v>415</v>
      </c>
    </row>
    <row r="16" spans="2:19" s="511" customFormat="1" ht="21" customHeight="1">
      <c r="B16" s="678" t="s">
        <v>376</v>
      </c>
      <c r="C16" s="679"/>
      <c r="D16" s="679"/>
      <c r="E16" s="679"/>
      <c r="F16" s="679"/>
      <c r="G16" s="679"/>
      <c r="H16" s="679"/>
      <c r="I16" s="679"/>
      <c r="J16" s="679"/>
      <c r="K16" s="679"/>
      <c r="L16" s="679"/>
      <c r="M16" s="679"/>
      <c r="N16" s="679"/>
      <c r="O16" s="679"/>
      <c r="P16" s="679"/>
      <c r="Q16" s="679"/>
      <c r="R16" s="679"/>
      <c r="S16" s="680"/>
    </row>
    <row r="17" spans="2:19" s="18" customFormat="1" ht="15" customHeight="1">
      <c r="B17" s="646"/>
      <c r="C17" s="647"/>
      <c r="D17" s="647"/>
      <c r="E17" s="647"/>
      <c r="F17" s="647"/>
      <c r="G17" s="647"/>
      <c r="H17" s="647"/>
      <c r="I17" s="647"/>
      <c r="J17" s="647"/>
      <c r="K17" s="647"/>
      <c r="L17" s="647"/>
      <c r="M17" s="647"/>
      <c r="N17" s="647"/>
      <c r="O17" s="647"/>
      <c r="P17" s="647"/>
      <c r="Q17" s="647"/>
      <c r="R17" s="647"/>
      <c r="S17" s="681"/>
    </row>
    <row r="18" spans="2:19" s="18" customFormat="1" ht="17.25" thickBot="1">
      <c r="B18" s="676" t="s">
        <v>413</v>
      </c>
      <c r="C18" s="677"/>
      <c r="D18" s="677"/>
      <c r="E18" s="677"/>
      <c r="F18" s="677"/>
      <c r="G18" s="677"/>
      <c r="H18" s="256"/>
      <c r="I18" s="265"/>
      <c r="J18" s="265"/>
      <c r="K18" s="265"/>
      <c r="L18" s="265"/>
      <c r="M18" s="265"/>
      <c r="N18" s="682" t="s">
        <v>377</v>
      </c>
      <c r="O18" s="682"/>
      <c r="P18" s="682"/>
      <c r="Q18" s="682"/>
      <c r="R18" s="682"/>
      <c r="S18" s="683"/>
    </row>
    <row r="19" spans="2:19" ht="21" customHeight="1">
      <c r="B19" s="38"/>
      <c r="C19" s="38"/>
      <c r="D19" s="38"/>
      <c r="E19" s="38"/>
      <c r="F19" s="38"/>
      <c r="G19" s="38"/>
      <c r="H19" s="38"/>
      <c r="Q19" s="537"/>
      <c r="S19" s="537"/>
    </row>
    <row r="35" spans="6:6">
      <c r="F35" s="497"/>
    </row>
  </sheetData>
  <mergeCells count="5">
    <mergeCell ref="B18:G18"/>
    <mergeCell ref="B16:S17"/>
    <mergeCell ref="N18:S18"/>
    <mergeCell ref="P3:S3"/>
    <mergeCell ref="B1:G1"/>
  </mergeCells>
  <phoneticPr fontId="3" type="noConversion"/>
  <pageMargins left="0.70866141732283472" right="0.31496062992125984"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3"/>
  <sheetViews>
    <sheetView workbookViewId="0">
      <selection activeCell="B1" sqref="B1"/>
    </sheetView>
  </sheetViews>
  <sheetFormatPr defaultRowHeight="16.5"/>
  <cols>
    <col min="1" max="1" width="1.625" style="55" customWidth="1"/>
    <col min="2" max="2" width="15.25" customWidth="1"/>
    <col min="3" max="8" width="20.625" customWidth="1"/>
    <col min="9" max="9" width="9" customWidth="1"/>
    <col min="10" max="10" width="9.375" bestFit="1" customWidth="1"/>
  </cols>
  <sheetData>
    <row r="1" spans="1:10" ht="24" customHeight="1">
      <c r="B1" s="95" t="s">
        <v>228</v>
      </c>
      <c r="C1" s="39"/>
      <c r="D1" s="39"/>
      <c r="E1" s="39"/>
      <c r="F1" s="26"/>
      <c r="G1" s="26"/>
      <c r="H1" s="26"/>
    </row>
    <row r="2" spans="1:10" ht="17.25" thickBot="1">
      <c r="B2" s="26"/>
      <c r="C2" s="26"/>
      <c r="D2" s="26"/>
      <c r="E2" s="26"/>
      <c r="F2" s="26"/>
      <c r="G2" s="26"/>
      <c r="H2" s="26"/>
    </row>
    <row r="3" spans="1:10">
      <c r="B3" s="40" t="s">
        <v>121</v>
      </c>
      <c r="C3" s="41"/>
      <c r="D3" s="41"/>
      <c r="E3" s="41"/>
      <c r="F3" s="41"/>
      <c r="G3" s="41"/>
      <c r="H3" s="512" t="s">
        <v>287</v>
      </c>
    </row>
    <row r="4" spans="1:10">
      <c r="B4" s="654" t="s">
        <v>125</v>
      </c>
      <c r="C4" s="657" t="s">
        <v>123</v>
      </c>
      <c r="D4" s="657" t="s">
        <v>290</v>
      </c>
      <c r="E4" s="657" t="s">
        <v>291</v>
      </c>
      <c r="F4" s="657" t="s">
        <v>292</v>
      </c>
      <c r="G4" s="657" t="s">
        <v>293</v>
      </c>
      <c r="H4" s="660" t="s">
        <v>294</v>
      </c>
    </row>
    <row r="5" spans="1:10">
      <c r="B5" s="688"/>
      <c r="C5" s="687"/>
      <c r="D5" s="687"/>
      <c r="E5" s="687"/>
      <c r="F5" s="687"/>
      <c r="G5" s="687"/>
      <c r="H5" s="661"/>
    </row>
    <row r="6" spans="1:10" ht="30" customHeight="1">
      <c r="B6" s="688"/>
      <c r="C6" s="667"/>
      <c r="D6" s="667"/>
      <c r="E6" s="667"/>
      <c r="F6" s="667"/>
      <c r="G6" s="667"/>
      <c r="H6" s="662"/>
    </row>
    <row r="7" spans="1:10" s="22" customFormat="1" ht="24" customHeight="1">
      <c r="A7" s="55"/>
      <c r="B7" s="85" t="s">
        <v>247</v>
      </c>
      <c r="C7" s="341">
        <v>131259</v>
      </c>
      <c r="D7" s="88">
        <v>20678</v>
      </c>
      <c r="E7" s="88">
        <v>100671</v>
      </c>
      <c r="F7" s="88">
        <v>1790</v>
      </c>
      <c r="G7" s="88">
        <v>6224</v>
      </c>
      <c r="H7" s="96">
        <v>1896</v>
      </c>
    </row>
    <row r="8" spans="1:10" s="22" customFormat="1" ht="24" customHeight="1">
      <c r="A8" s="55"/>
      <c r="B8" s="85" t="s">
        <v>248</v>
      </c>
      <c r="C8" s="89">
        <v>135041</v>
      </c>
      <c r="D8" s="88">
        <v>20738</v>
      </c>
      <c r="E8" s="88">
        <v>104412</v>
      </c>
      <c r="F8" s="88">
        <v>1789</v>
      </c>
      <c r="G8" s="88">
        <v>6254</v>
      </c>
      <c r="H8" s="96">
        <v>1848</v>
      </c>
    </row>
    <row r="9" spans="1:10" s="22" customFormat="1" ht="24" customHeight="1">
      <c r="A9" s="55"/>
      <c r="B9" s="85" t="s">
        <v>249</v>
      </c>
      <c r="C9" s="89">
        <v>140387</v>
      </c>
      <c r="D9" s="88">
        <v>20625</v>
      </c>
      <c r="E9" s="88">
        <v>109812</v>
      </c>
      <c r="F9" s="88">
        <v>1810</v>
      </c>
      <c r="G9" s="88">
        <v>6254</v>
      </c>
      <c r="H9" s="96">
        <v>1886</v>
      </c>
    </row>
    <row r="10" spans="1:10" s="372" customFormat="1" ht="24" customHeight="1">
      <c r="B10" s="466" t="s">
        <v>209</v>
      </c>
      <c r="C10" s="467">
        <v>141295</v>
      </c>
      <c r="D10" s="468">
        <v>20461</v>
      </c>
      <c r="E10" s="468">
        <v>110867</v>
      </c>
      <c r="F10" s="468">
        <v>1855</v>
      </c>
      <c r="G10" s="468">
        <v>6245</v>
      </c>
      <c r="H10" s="469">
        <v>1867</v>
      </c>
    </row>
    <row r="11" spans="1:10" s="55" customFormat="1" ht="24" customHeight="1">
      <c r="B11" s="86" t="s">
        <v>250</v>
      </c>
      <c r="C11" s="89">
        <v>143485</v>
      </c>
      <c r="D11" s="90">
        <v>20070</v>
      </c>
      <c r="E11" s="90">
        <v>113473</v>
      </c>
      <c r="F11" s="90">
        <v>1851</v>
      </c>
      <c r="G11" s="90">
        <v>6239</v>
      </c>
      <c r="H11" s="97">
        <v>1852</v>
      </c>
    </row>
    <row r="12" spans="1:10" ht="24" customHeight="1">
      <c r="B12" s="87" t="s">
        <v>266</v>
      </c>
      <c r="C12" s="551">
        <v>147685</v>
      </c>
      <c r="D12" s="91">
        <v>19686</v>
      </c>
      <c r="E12" s="91">
        <v>118066</v>
      </c>
      <c r="F12" s="553">
        <v>1874</v>
      </c>
      <c r="G12" s="91">
        <v>6233</v>
      </c>
      <c r="H12" s="98">
        <v>1826</v>
      </c>
    </row>
    <row r="13" spans="1:10" s="55" customFormat="1" ht="24" customHeight="1">
      <c r="B13" s="99" t="s">
        <v>210</v>
      </c>
      <c r="C13" s="552">
        <v>147685</v>
      </c>
      <c r="D13" s="92">
        <v>19686</v>
      </c>
      <c r="E13" s="92">
        <v>118066</v>
      </c>
      <c r="F13" s="552">
        <v>1874</v>
      </c>
      <c r="G13" s="92">
        <v>6233</v>
      </c>
      <c r="H13" s="100">
        <v>1826</v>
      </c>
      <c r="J13" s="547"/>
    </row>
    <row r="14" spans="1:10" s="55" customFormat="1" ht="24" customHeight="1">
      <c r="B14" s="101" t="s">
        <v>211</v>
      </c>
      <c r="C14" s="93">
        <v>536</v>
      </c>
      <c r="D14" s="88">
        <v>246</v>
      </c>
      <c r="E14" s="88">
        <v>225</v>
      </c>
      <c r="F14" s="88">
        <v>15</v>
      </c>
      <c r="G14" s="88">
        <v>26</v>
      </c>
      <c r="H14" s="96">
        <v>24</v>
      </c>
      <c r="J14" s="537"/>
    </row>
    <row r="15" spans="1:10" s="55" customFormat="1" ht="24" customHeight="1">
      <c r="B15" s="101" t="s">
        <v>212</v>
      </c>
      <c r="C15" s="93">
        <v>10808</v>
      </c>
      <c r="D15" s="88">
        <v>1694</v>
      </c>
      <c r="E15" s="88">
        <v>8499</v>
      </c>
      <c r="F15" s="88">
        <v>242</v>
      </c>
      <c r="G15" s="88">
        <v>268</v>
      </c>
      <c r="H15" s="96">
        <v>105</v>
      </c>
    </row>
    <row r="16" spans="1:10" s="55" customFormat="1" ht="24" customHeight="1">
      <c r="B16" s="101" t="s">
        <v>213</v>
      </c>
      <c r="C16" s="93">
        <v>48371</v>
      </c>
      <c r="D16" s="88">
        <v>2156</v>
      </c>
      <c r="E16" s="88">
        <v>43903</v>
      </c>
      <c r="F16" s="88">
        <v>629</v>
      </c>
      <c r="G16" s="88">
        <v>1515</v>
      </c>
      <c r="H16" s="96">
        <v>168</v>
      </c>
    </row>
    <row r="17" spans="2:10" s="55" customFormat="1" ht="24" customHeight="1">
      <c r="B17" s="101" t="s">
        <v>214</v>
      </c>
      <c r="C17" s="93">
        <v>60457</v>
      </c>
      <c r="D17" s="88">
        <v>1900</v>
      </c>
      <c r="E17" s="88">
        <v>52963</v>
      </c>
      <c r="F17" s="88">
        <v>916</v>
      </c>
      <c r="G17" s="88">
        <v>4325</v>
      </c>
      <c r="H17" s="96">
        <v>353</v>
      </c>
    </row>
    <row r="18" spans="2:10" s="55" customFormat="1" ht="24" customHeight="1">
      <c r="B18" s="101" t="s">
        <v>215</v>
      </c>
      <c r="C18" s="93">
        <v>2620</v>
      </c>
      <c r="D18" s="88">
        <v>947</v>
      </c>
      <c r="E18" s="88">
        <v>1352</v>
      </c>
      <c r="F18" s="88">
        <v>26</v>
      </c>
      <c r="G18" s="88">
        <v>41</v>
      </c>
      <c r="H18" s="96">
        <v>254</v>
      </c>
    </row>
    <row r="19" spans="2:10" s="55" customFormat="1" ht="24" customHeight="1">
      <c r="B19" s="101" t="s">
        <v>216</v>
      </c>
      <c r="C19" s="93">
        <v>9758</v>
      </c>
      <c r="D19" s="88">
        <v>1900</v>
      </c>
      <c r="E19" s="88">
        <v>7372</v>
      </c>
      <c r="F19" s="88">
        <v>46</v>
      </c>
      <c r="G19" s="88">
        <v>39</v>
      </c>
      <c r="H19" s="96">
        <v>401</v>
      </c>
    </row>
    <row r="20" spans="2:10" s="55" customFormat="1" ht="24" customHeight="1">
      <c r="B20" s="101" t="s">
        <v>217</v>
      </c>
      <c r="C20" s="93">
        <v>6287</v>
      </c>
      <c r="D20" s="88">
        <v>2481</v>
      </c>
      <c r="E20" s="88">
        <v>3521</v>
      </c>
      <c r="F20" s="103" t="s">
        <v>414</v>
      </c>
      <c r="G20" s="88">
        <v>8</v>
      </c>
      <c r="H20" s="96">
        <v>277</v>
      </c>
    </row>
    <row r="21" spans="2:10" s="55" customFormat="1" ht="24" customHeight="1">
      <c r="B21" s="101" t="s">
        <v>218</v>
      </c>
      <c r="C21" s="546">
        <v>3703</v>
      </c>
      <c r="D21" s="88">
        <v>3306</v>
      </c>
      <c r="E21" s="88">
        <v>226</v>
      </c>
      <c r="F21" s="103" t="s">
        <v>414</v>
      </c>
      <c r="G21" s="88">
        <v>11</v>
      </c>
      <c r="H21" s="96">
        <v>160</v>
      </c>
      <c r="I21" s="538"/>
      <c r="J21" s="537"/>
    </row>
    <row r="22" spans="2:10" s="55" customFormat="1" ht="24" customHeight="1">
      <c r="B22" s="102" t="s">
        <v>219</v>
      </c>
      <c r="C22" s="94">
        <v>5145</v>
      </c>
      <c r="D22" s="90">
        <v>5056</v>
      </c>
      <c r="E22" s="90">
        <v>5</v>
      </c>
      <c r="F22" s="104" t="s">
        <v>417</v>
      </c>
      <c r="G22" s="104" t="s">
        <v>414</v>
      </c>
      <c r="H22" s="97">
        <v>84</v>
      </c>
    </row>
    <row r="23" spans="2:10" ht="17.25" thickBot="1">
      <c r="B23" s="42" t="s">
        <v>124</v>
      </c>
      <c r="C23" s="513"/>
      <c r="D23" s="43"/>
      <c r="E23" s="43"/>
      <c r="F23" s="43"/>
      <c r="G23" s="685" t="s">
        <v>295</v>
      </c>
      <c r="H23" s="686"/>
    </row>
  </sheetData>
  <mergeCells count="8">
    <mergeCell ref="G23:H23"/>
    <mergeCell ref="H4:H6"/>
    <mergeCell ref="G4:G6"/>
    <mergeCell ref="B4:B6"/>
    <mergeCell ref="C4:C6"/>
    <mergeCell ref="D4:D6"/>
    <mergeCell ref="E4:E6"/>
    <mergeCell ref="F4:F6"/>
  </mergeCells>
  <phoneticPr fontId="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35"/>
  <sheetViews>
    <sheetView zoomScale="118" zoomScaleNormal="118" zoomScaleSheetLayoutView="100" workbookViewId="0">
      <selection activeCell="B1" sqref="B1:E1"/>
    </sheetView>
  </sheetViews>
  <sheetFormatPr defaultRowHeight="16.5"/>
  <cols>
    <col min="1" max="1" width="1.625" style="55" customWidth="1"/>
    <col min="2" max="2" width="16.125" customWidth="1"/>
    <col min="3" max="3" width="12.625" customWidth="1"/>
    <col min="4" max="30" width="11.625" customWidth="1"/>
  </cols>
  <sheetData>
    <row r="1" spans="2:30" ht="24" customHeight="1">
      <c r="B1" s="693" t="s">
        <v>229</v>
      </c>
      <c r="C1" s="693"/>
      <c r="D1" s="693"/>
      <c r="E1" s="693"/>
      <c r="F1" s="8"/>
      <c r="G1" s="8"/>
      <c r="H1" s="8"/>
      <c r="I1" s="7"/>
      <c r="J1" s="6"/>
      <c r="K1" s="7"/>
      <c r="L1" s="1"/>
      <c r="M1" s="8"/>
      <c r="N1" s="8"/>
      <c r="O1" s="8"/>
      <c r="P1" s="7"/>
      <c r="Q1" s="6"/>
      <c r="R1" s="7"/>
      <c r="S1" s="1"/>
      <c r="T1" s="8"/>
      <c r="U1" s="8"/>
      <c r="V1" s="8"/>
      <c r="W1" s="7"/>
      <c r="X1" s="6"/>
      <c r="Y1" s="7"/>
      <c r="Z1" s="1"/>
      <c r="AA1" s="8"/>
      <c r="AB1" s="8"/>
      <c r="AC1" s="8"/>
      <c r="AD1" s="7"/>
    </row>
    <row r="2" spans="2:30" ht="17.25" thickBot="1">
      <c r="B2" s="7"/>
      <c r="C2" s="6"/>
      <c r="D2" s="7"/>
      <c r="E2" s="9"/>
      <c r="F2" s="7"/>
      <c r="G2" s="7"/>
      <c r="H2" s="7"/>
      <c r="I2" s="7"/>
      <c r="J2" s="6"/>
      <c r="K2" s="7"/>
      <c r="L2" s="9"/>
      <c r="M2" s="7"/>
      <c r="N2" s="7"/>
      <c r="O2" s="7"/>
      <c r="P2" s="7"/>
      <c r="Q2" s="6"/>
      <c r="R2" s="7"/>
      <c r="S2" s="9"/>
      <c r="T2" s="7"/>
      <c r="U2" s="7"/>
      <c r="V2" s="7"/>
      <c r="W2" s="7"/>
      <c r="X2" s="6"/>
      <c r="Y2" s="7"/>
      <c r="Z2" s="9"/>
      <c r="AA2" s="7"/>
      <c r="AB2" s="7"/>
      <c r="AC2" s="7"/>
      <c r="AD2" s="7"/>
    </row>
    <row r="3" spans="2:30" s="53" customFormat="1" ht="18" customHeight="1">
      <c r="B3" s="175" t="s">
        <v>143</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691" t="s">
        <v>296</v>
      </c>
      <c r="AC3" s="691"/>
      <c r="AD3" s="692"/>
    </row>
    <row r="4" spans="2:30" ht="57.75" customHeight="1">
      <c r="B4" s="697" t="s">
        <v>54</v>
      </c>
      <c r="C4" s="698" t="s">
        <v>55</v>
      </c>
      <c r="D4" s="695"/>
      <c r="E4" s="695"/>
      <c r="F4" s="695"/>
      <c r="G4" s="695"/>
      <c r="H4" s="695"/>
      <c r="I4" s="695"/>
      <c r="J4" s="699" t="s">
        <v>61</v>
      </c>
      <c r="K4" s="700"/>
      <c r="L4" s="700"/>
      <c r="M4" s="700"/>
      <c r="N4" s="700"/>
      <c r="O4" s="700"/>
      <c r="P4" s="701"/>
      <c r="Q4" s="698" t="s">
        <v>126</v>
      </c>
      <c r="R4" s="695"/>
      <c r="S4" s="695"/>
      <c r="T4" s="695"/>
      <c r="U4" s="695"/>
      <c r="V4" s="695"/>
      <c r="W4" s="695"/>
      <c r="X4" s="694" t="s">
        <v>69</v>
      </c>
      <c r="Y4" s="695"/>
      <c r="Z4" s="695"/>
      <c r="AA4" s="695"/>
      <c r="AB4" s="695"/>
      <c r="AC4" s="695"/>
      <c r="AD4" s="696"/>
    </row>
    <row r="5" spans="2:30" ht="45.75" customHeight="1">
      <c r="B5" s="697"/>
      <c r="C5" s="105"/>
      <c r="D5" s="118" t="s">
        <v>56</v>
      </c>
      <c r="E5" s="118" t="s">
        <v>57</v>
      </c>
      <c r="F5" s="118" t="s">
        <v>59</v>
      </c>
      <c r="G5" s="118" t="s">
        <v>297</v>
      </c>
      <c r="H5" s="118" t="s">
        <v>223</v>
      </c>
      <c r="I5" s="118" t="s">
        <v>60</v>
      </c>
      <c r="J5" s="105"/>
      <c r="K5" s="118" t="s">
        <v>62</v>
      </c>
      <c r="L5" s="118" t="s">
        <v>63</v>
      </c>
      <c r="M5" s="118" t="s">
        <v>58</v>
      </c>
      <c r="N5" s="118" t="s">
        <v>297</v>
      </c>
      <c r="O5" s="118" t="s">
        <v>127</v>
      </c>
      <c r="P5" s="118" t="s">
        <v>60</v>
      </c>
      <c r="Q5" s="105"/>
      <c r="R5" s="118" t="s">
        <v>56</v>
      </c>
      <c r="S5" s="118" t="s">
        <v>64</v>
      </c>
      <c r="T5" s="118" t="s">
        <v>67</v>
      </c>
      <c r="U5" s="118" t="s">
        <v>297</v>
      </c>
      <c r="V5" s="118" t="s">
        <v>127</v>
      </c>
      <c r="W5" s="559" t="s">
        <v>60</v>
      </c>
      <c r="X5" s="105"/>
      <c r="Y5" s="118" t="s">
        <v>56</v>
      </c>
      <c r="Z5" s="118" t="s">
        <v>65</v>
      </c>
      <c r="AA5" s="118" t="s">
        <v>66</v>
      </c>
      <c r="AB5" s="118" t="s">
        <v>68</v>
      </c>
      <c r="AC5" s="118" t="s">
        <v>127</v>
      </c>
      <c r="AD5" s="119" t="s">
        <v>60</v>
      </c>
    </row>
    <row r="6" spans="2:30" ht="21" customHeight="1">
      <c r="B6" s="298" t="s">
        <v>220</v>
      </c>
      <c r="C6" s="299">
        <v>1115</v>
      </c>
      <c r="D6" s="300">
        <v>583</v>
      </c>
      <c r="E6" s="300">
        <v>425</v>
      </c>
      <c r="F6" s="300">
        <v>74</v>
      </c>
      <c r="G6" s="300">
        <v>14</v>
      </c>
      <c r="H6" s="300">
        <v>15</v>
      </c>
      <c r="I6" s="639">
        <v>4</v>
      </c>
      <c r="J6" s="644">
        <v>701</v>
      </c>
      <c r="K6" s="300">
        <v>406</v>
      </c>
      <c r="L6" s="300">
        <v>272</v>
      </c>
      <c r="M6" s="300">
        <v>6</v>
      </c>
      <c r="N6" s="300">
        <v>7</v>
      </c>
      <c r="O6" s="300">
        <v>8</v>
      </c>
      <c r="P6" s="639">
        <v>2</v>
      </c>
      <c r="Q6" s="644">
        <v>298</v>
      </c>
      <c r="R6" s="300">
        <v>113</v>
      </c>
      <c r="S6" s="300">
        <v>131</v>
      </c>
      <c r="T6" s="300">
        <v>44</v>
      </c>
      <c r="U6" s="300">
        <v>6</v>
      </c>
      <c r="V6" s="300">
        <v>2</v>
      </c>
      <c r="W6" s="639">
        <v>2</v>
      </c>
      <c r="X6" s="299">
        <v>116</v>
      </c>
      <c r="Y6" s="300">
        <v>64</v>
      </c>
      <c r="Z6" s="300">
        <v>22</v>
      </c>
      <c r="AA6" s="300">
        <v>24</v>
      </c>
      <c r="AB6" s="300">
        <v>1</v>
      </c>
      <c r="AC6" s="300">
        <v>5</v>
      </c>
      <c r="AD6" s="301">
        <v>0</v>
      </c>
    </row>
    <row r="7" spans="2:30" ht="21" customHeight="1">
      <c r="B7" s="298" t="s">
        <v>3</v>
      </c>
      <c r="C7" s="299">
        <v>588036</v>
      </c>
      <c r="D7" s="300">
        <v>362149</v>
      </c>
      <c r="E7" s="300">
        <v>127112</v>
      </c>
      <c r="F7" s="300">
        <v>2754</v>
      </c>
      <c r="G7" s="300">
        <v>94352</v>
      </c>
      <c r="H7" s="300">
        <v>1370</v>
      </c>
      <c r="I7" s="639">
        <v>299</v>
      </c>
      <c r="J7" s="299">
        <v>367751</v>
      </c>
      <c r="K7" s="300">
        <v>264534</v>
      </c>
      <c r="L7" s="300">
        <v>89025</v>
      </c>
      <c r="M7" s="300">
        <v>649</v>
      </c>
      <c r="N7" s="300">
        <v>12103</v>
      </c>
      <c r="O7" s="300">
        <v>1174</v>
      </c>
      <c r="P7" s="639">
        <v>266</v>
      </c>
      <c r="Q7" s="299">
        <v>181748</v>
      </c>
      <c r="R7" s="300">
        <v>69694</v>
      </c>
      <c r="S7" s="300">
        <v>31235</v>
      </c>
      <c r="T7" s="300">
        <v>-311</v>
      </c>
      <c r="U7" s="300">
        <v>81148</v>
      </c>
      <c r="V7" s="300">
        <v>-51</v>
      </c>
      <c r="W7" s="639">
        <v>33</v>
      </c>
      <c r="X7" s="299">
        <v>38537</v>
      </c>
      <c r="Y7" s="300">
        <v>27921</v>
      </c>
      <c r="Z7" s="300">
        <v>6852</v>
      </c>
      <c r="AA7" s="300">
        <v>2416</v>
      </c>
      <c r="AB7" s="300">
        <v>1101</v>
      </c>
      <c r="AC7" s="300">
        <v>247</v>
      </c>
      <c r="AD7" s="301">
        <v>0</v>
      </c>
    </row>
    <row r="8" spans="2:30" ht="21" customHeight="1">
      <c r="B8" s="302" t="s">
        <v>221</v>
      </c>
      <c r="C8" s="303">
        <v>1049</v>
      </c>
      <c r="D8" s="304">
        <v>633</v>
      </c>
      <c r="E8" s="304">
        <v>332</v>
      </c>
      <c r="F8" s="304">
        <v>64</v>
      </c>
      <c r="G8" s="304">
        <v>13</v>
      </c>
      <c r="H8" s="304">
        <v>14</v>
      </c>
      <c r="I8" s="640">
        <v>3</v>
      </c>
      <c r="J8" s="303">
        <v>706</v>
      </c>
      <c r="K8" s="304">
        <v>493</v>
      </c>
      <c r="L8" s="304">
        <v>202</v>
      </c>
      <c r="M8" s="304">
        <v>1</v>
      </c>
      <c r="N8" s="304">
        <v>3</v>
      </c>
      <c r="O8" s="304">
        <v>7</v>
      </c>
      <c r="P8" s="640">
        <v>0</v>
      </c>
      <c r="Q8" s="303">
        <v>224</v>
      </c>
      <c r="R8" s="304">
        <v>87</v>
      </c>
      <c r="S8" s="304">
        <v>95</v>
      </c>
      <c r="T8" s="304">
        <v>33</v>
      </c>
      <c r="U8" s="304">
        <v>3</v>
      </c>
      <c r="V8" s="304">
        <v>3</v>
      </c>
      <c r="W8" s="640">
        <v>3</v>
      </c>
      <c r="X8" s="303">
        <v>119</v>
      </c>
      <c r="Y8" s="304">
        <v>53</v>
      </c>
      <c r="Z8" s="304">
        <v>25</v>
      </c>
      <c r="AA8" s="304">
        <v>30</v>
      </c>
      <c r="AB8" s="304">
        <v>7</v>
      </c>
      <c r="AC8" s="304">
        <v>4</v>
      </c>
      <c r="AD8" s="305">
        <v>0</v>
      </c>
    </row>
    <row r="9" spans="2:30" ht="21" customHeight="1">
      <c r="B9" s="302" t="s">
        <v>3</v>
      </c>
      <c r="C9" s="303">
        <v>1330658</v>
      </c>
      <c r="D9" s="304">
        <v>1142478</v>
      </c>
      <c r="E9" s="304">
        <v>101532</v>
      </c>
      <c r="F9" s="304">
        <v>4867</v>
      </c>
      <c r="G9" s="304">
        <v>80729</v>
      </c>
      <c r="H9" s="304">
        <v>1040</v>
      </c>
      <c r="I9" s="640">
        <v>12</v>
      </c>
      <c r="J9" s="303">
        <v>1168024</v>
      </c>
      <c r="K9" s="304">
        <v>1087436</v>
      </c>
      <c r="L9" s="304">
        <v>62565</v>
      </c>
      <c r="M9" s="304">
        <v>339</v>
      </c>
      <c r="N9" s="304">
        <v>16736</v>
      </c>
      <c r="O9" s="304">
        <v>948</v>
      </c>
      <c r="P9" s="640">
        <v>0</v>
      </c>
      <c r="Q9" s="303">
        <v>119367</v>
      </c>
      <c r="R9" s="304">
        <v>32422</v>
      </c>
      <c r="S9" s="304">
        <v>24000</v>
      </c>
      <c r="T9" s="304">
        <v>512</v>
      </c>
      <c r="U9" s="304">
        <v>62497</v>
      </c>
      <c r="V9" s="304">
        <v>-76</v>
      </c>
      <c r="W9" s="640">
        <v>12</v>
      </c>
      <c r="X9" s="303">
        <v>43267</v>
      </c>
      <c r="Y9" s="304">
        <v>22620</v>
      </c>
      <c r="Z9" s="304">
        <v>14967</v>
      </c>
      <c r="AA9" s="304">
        <v>4016</v>
      </c>
      <c r="AB9" s="304">
        <v>1497</v>
      </c>
      <c r="AC9" s="304">
        <v>168</v>
      </c>
      <c r="AD9" s="305">
        <v>0</v>
      </c>
    </row>
    <row r="10" spans="2:30" ht="21" customHeight="1">
      <c r="B10" s="302" t="s">
        <v>222</v>
      </c>
      <c r="C10" s="303">
        <v>848</v>
      </c>
      <c r="D10" s="304">
        <v>459</v>
      </c>
      <c r="E10" s="304">
        <v>282</v>
      </c>
      <c r="F10" s="304">
        <v>81</v>
      </c>
      <c r="G10" s="304">
        <v>13</v>
      </c>
      <c r="H10" s="304">
        <v>10</v>
      </c>
      <c r="I10" s="640">
        <v>3</v>
      </c>
      <c r="J10" s="303">
        <v>505</v>
      </c>
      <c r="K10" s="304">
        <v>305</v>
      </c>
      <c r="L10" s="304">
        <v>190</v>
      </c>
      <c r="M10" s="304">
        <v>1</v>
      </c>
      <c r="N10" s="304">
        <v>0</v>
      </c>
      <c r="O10" s="304">
        <v>9</v>
      </c>
      <c r="P10" s="640">
        <v>0</v>
      </c>
      <c r="Q10" s="303">
        <v>222</v>
      </c>
      <c r="R10" s="304">
        <v>86</v>
      </c>
      <c r="S10" s="304">
        <v>70</v>
      </c>
      <c r="T10" s="304">
        <v>55</v>
      </c>
      <c r="U10" s="304">
        <v>8</v>
      </c>
      <c r="V10" s="304">
        <v>0</v>
      </c>
      <c r="W10" s="640">
        <v>3</v>
      </c>
      <c r="X10" s="303">
        <v>121</v>
      </c>
      <c r="Y10" s="304">
        <v>68</v>
      </c>
      <c r="Z10" s="304">
        <v>22</v>
      </c>
      <c r="AA10" s="304">
        <v>25</v>
      </c>
      <c r="AB10" s="304">
        <v>5</v>
      </c>
      <c r="AC10" s="304">
        <v>1</v>
      </c>
      <c r="AD10" s="305">
        <v>0</v>
      </c>
    </row>
    <row r="11" spans="2:30" ht="21" customHeight="1">
      <c r="B11" s="302" t="s">
        <v>3</v>
      </c>
      <c r="C11" s="303">
        <v>979542</v>
      </c>
      <c r="D11" s="304">
        <v>831092</v>
      </c>
      <c r="E11" s="304">
        <v>121150</v>
      </c>
      <c r="F11" s="304">
        <v>1333</v>
      </c>
      <c r="G11" s="304">
        <v>24875</v>
      </c>
      <c r="H11" s="304">
        <v>1035</v>
      </c>
      <c r="I11" s="640">
        <v>56</v>
      </c>
      <c r="J11" s="303">
        <v>821217</v>
      </c>
      <c r="K11" s="304">
        <v>734990</v>
      </c>
      <c r="L11" s="304">
        <v>70989</v>
      </c>
      <c r="M11" s="304">
        <v>72</v>
      </c>
      <c r="N11" s="304">
        <v>14211</v>
      </c>
      <c r="O11" s="304">
        <v>955</v>
      </c>
      <c r="P11" s="640">
        <v>0</v>
      </c>
      <c r="Q11" s="303">
        <v>119154</v>
      </c>
      <c r="R11" s="304">
        <v>73838</v>
      </c>
      <c r="S11" s="304">
        <v>38348</v>
      </c>
      <c r="T11" s="304">
        <v>-2052</v>
      </c>
      <c r="U11" s="304">
        <v>8938</v>
      </c>
      <c r="V11" s="304">
        <v>24</v>
      </c>
      <c r="W11" s="640">
        <v>56</v>
      </c>
      <c r="X11" s="303">
        <v>39172</v>
      </c>
      <c r="Y11" s="304">
        <v>22265</v>
      </c>
      <c r="Z11" s="304">
        <v>11814</v>
      </c>
      <c r="AA11" s="304">
        <v>3314</v>
      </c>
      <c r="AB11" s="304">
        <v>1725</v>
      </c>
      <c r="AC11" s="304">
        <v>56</v>
      </c>
      <c r="AD11" s="305">
        <v>0</v>
      </c>
    </row>
    <row r="12" spans="2:30" ht="21" customHeight="1">
      <c r="B12" s="302" t="s">
        <v>258</v>
      </c>
      <c r="C12" s="306">
        <v>818</v>
      </c>
      <c r="D12" s="307">
        <v>460</v>
      </c>
      <c r="E12" s="307">
        <v>243</v>
      </c>
      <c r="F12" s="307">
        <v>85</v>
      </c>
      <c r="G12" s="307">
        <v>11</v>
      </c>
      <c r="H12" s="307">
        <v>13</v>
      </c>
      <c r="I12" s="641">
        <v>6</v>
      </c>
      <c r="J12" s="306">
        <v>495</v>
      </c>
      <c r="K12" s="307">
        <v>313</v>
      </c>
      <c r="L12" s="307">
        <v>177</v>
      </c>
      <c r="M12" s="307">
        <v>0</v>
      </c>
      <c r="N12" s="307">
        <v>2</v>
      </c>
      <c r="O12" s="307">
        <v>2</v>
      </c>
      <c r="P12" s="641">
        <v>1</v>
      </c>
      <c r="Q12" s="306">
        <v>184</v>
      </c>
      <c r="R12" s="307">
        <v>64</v>
      </c>
      <c r="S12" s="307">
        <v>48</v>
      </c>
      <c r="T12" s="307">
        <v>63</v>
      </c>
      <c r="U12" s="307">
        <v>3</v>
      </c>
      <c r="V12" s="307">
        <v>3</v>
      </c>
      <c r="W12" s="641">
        <v>3</v>
      </c>
      <c r="X12" s="306">
        <v>139</v>
      </c>
      <c r="Y12" s="307">
        <v>83</v>
      </c>
      <c r="Z12" s="307">
        <v>18</v>
      </c>
      <c r="AA12" s="307">
        <v>22</v>
      </c>
      <c r="AB12" s="307">
        <v>6</v>
      </c>
      <c r="AC12" s="307">
        <v>8</v>
      </c>
      <c r="AD12" s="308">
        <v>2</v>
      </c>
    </row>
    <row r="13" spans="2:30" s="372" customFormat="1" ht="21" customHeight="1">
      <c r="B13" s="302" t="s">
        <v>3</v>
      </c>
      <c r="C13" s="306">
        <v>1411064</v>
      </c>
      <c r="D13" s="307">
        <v>421112</v>
      </c>
      <c r="E13" s="307">
        <v>962002</v>
      </c>
      <c r="F13" s="307">
        <v>3896</v>
      </c>
      <c r="G13" s="307">
        <v>22953</v>
      </c>
      <c r="H13" s="307">
        <v>801</v>
      </c>
      <c r="I13" s="641">
        <v>300</v>
      </c>
      <c r="J13" s="306">
        <v>452974</v>
      </c>
      <c r="K13" s="307">
        <v>365567</v>
      </c>
      <c r="L13" s="307">
        <v>73300</v>
      </c>
      <c r="M13" s="307">
        <v>0</v>
      </c>
      <c r="N13" s="307">
        <v>13625</v>
      </c>
      <c r="O13" s="307">
        <v>424</v>
      </c>
      <c r="P13" s="641">
        <v>58</v>
      </c>
      <c r="Q13" s="306">
        <v>832981</v>
      </c>
      <c r="R13" s="307">
        <v>18707</v>
      </c>
      <c r="S13" s="307">
        <v>810139</v>
      </c>
      <c r="T13" s="307">
        <v>1310</v>
      </c>
      <c r="U13" s="307">
        <v>2700</v>
      </c>
      <c r="V13" s="307">
        <v>73</v>
      </c>
      <c r="W13" s="641">
        <v>52</v>
      </c>
      <c r="X13" s="306">
        <v>125109</v>
      </c>
      <c r="Y13" s="307">
        <v>36838</v>
      </c>
      <c r="Z13" s="307">
        <v>78563</v>
      </c>
      <c r="AA13" s="307">
        <v>2586</v>
      </c>
      <c r="AB13" s="307">
        <v>6628</v>
      </c>
      <c r="AC13" s="307">
        <v>304</v>
      </c>
      <c r="AD13" s="308">
        <v>190</v>
      </c>
    </row>
    <row r="14" spans="2:30" s="55" customFormat="1" ht="21" customHeight="1">
      <c r="B14" s="309" t="s">
        <v>267</v>
      </c>
      <c r="C14" s="373">
        <v>783</v>
      </c>
      <c r="D14" s="374">
        <v>458</v>
      </c>
      <c r="E14" s="374">
        <v>191</v>
      </c>
      <c r="F14" s="374">
        <v>103</v>
      </c>
      <c r="G14" s="374">
        <v>12</v>
      </c>
      <c r="H14" s="374">
        <v>12</v>
      </c>
      <c r="I14" s="642">
        <v>7</v>
      </c>
      <c r="J14" s="373">
        <v>406</v>
      </c>
      <c r="K14" s="374">
        <v>279</v>
      </c>
      <c r="L14" s="374">
        <v>121</v>
      </c>
      <c r="M14" s="374">
        <v>1</v>
      </c>
      <c r="N14" s="374">
        <v>1</v>
      </c>
      <c r="O14" s="374">
        <v>4</v>
      </c>
      <c r="P14" s="642">
        <v>0</v>
      </c>
      <c r="Q14" s="373">
        <v>231</v>
      </c>
      <c r="R14" s="374">
        <v>99</v>
      </c>
      <c r="S14" s="374">
        <v>51</v>
      </c>
      <c r="T14" s="374">
        <v>71</v>
      </c>
      <c r="U14" s="374">
        <v>6</v>
      </c>
      <c r="V14" s="374">
        <v>0</v>
      </c>
      <c r="W14" s="642">
        <v>4</v>
      </c>
      <c r="X14" s="373">
        <v>146</v>
      </c>
      <c r="Y14" s="374">
        <v>80</v>
      </c>
      <c r="Z14" s="374">
        <v>19</v>
      </c>
      <c r="AA14" s="374">
        <v>31</v>
      </c>
      <c r="AB14" s="374">
        <v>5</v>
      </c>
      <c r="AC14" s="374">
        <v>8</v>
      </c>
      <c r="AD14" s="375">
        <v>3</v>
      </c>
    </row>
    <row r="15" spans="2:30" s="55" customFormat="1" ht="21" customHeight="1">
      <c r="B15" s="309" t="s">
        <v>3</v>
      </c>
      <c r="C15" s="373">
        <v>1622725</v>
      </c>
      <c r="D15" s="374">
        <v>1413345</v>
      </c>
      <c r="E15" s="374">
        <v>118653</v>
      </c>
      <c r="F15" s="374">
        <v>5175</v>
      </c>
      <c r="G15" s="374">
        <v>84586</v>
      </c>
      <c r="H15" s="374">
        <v>845</v>
      </c>
      <c r="I15" s="642">
        <v>121</v>
      </c>
      <c r="J15" s="643">
        <v>1304718</v>
      </c>
      <c r="K15" s="374">
        <v>1202569</v>
      </c>
      <c r="L15" s="374">
        <v>71112</v>
      </c>
      <c r="M15" s="374">
        <v>83</v>
      </c>
      <c r="N15" s="374">
        <v>30483</v>
      </c>
      <c r="O15" s="374">
        <v>471</v>
      </c>
      <c r="P15" s="642">
        <v>0</v>
      </c>
      <c r="Q15" s="643">
        <v>212644</v>
      </c>
      <c r="R15" s="374">
        <v>163780</v>
      </c>
      <c r="S15" s="374">
        <v>13824</v>
      </c>
      <c r="T15" s="374">
        <v>1555</v>
      </c>
      <c r="U15" s="374">
        <v>33426</v>
      </c>
      <c r="V15" s="374">
        <v>0</v>
      </c>
      <c r="W15" s="642">
        <v>59</v>
      </c>
      <c r="X15" s="643">
        <v>105363</v>
      </c>
      <c r="Y15" s="374">
        <v>46996</v>
      </c>
      <c r="Z15" s="374">
        <v>33717</v>
      </c>
      <c r="AA15" s="374">
        <v>3537</v>
      </c>
      <c r="AB15" s="374">
        <v>20677</v>
      </c>
      <c r="AC15" s="374">
        <v>374</v>
      </c>
      <c r="AD15" s="375">
        <v>62</v>
      </c>
    </row>
    <row r="16" spans="2:30" ht="21" customHeight="1">
      <c r="B16" s="593" t="s">
        <v>268</v>
      </c>
      <c r="C16" s="594">
        <v>821</v>
      </c>
      <c r="D16" s="595">
        <v>375</v>
      </c>
      <c r="E16" s="595">
        <v>279</v>
      </c>
      <c r="F16" s="595">
        <v>127</v>
      </c>
      <c r="G16" s="595">
        <v>9</v>
      </c>
      <c r="H16" s="595">
        <v>18</v>
      </c>
      <c r="I16" s="596">
        <v>13</v>
      </c>
      <c r="J16" s="597">
        <v>394</v>
      </c>
      <c r="K16" s="595">
        <v>189</v>
      </c>
      <c r="L16" s="595">
        <v>184</v>
      </c>
      <c r="M16" s="595">
        <v>1</v>
      </c>
      <c r="N16" s="595">
        <v>3</v>
      </c>
      <c r="O16" s="595">
        <v>8</v>
      </c>
      <c r="P16" s="596">
        <v>9</v>
      </c>
      <c r="Q16" s="597">
        <v>268</v>
      </c>
      <c r="R16" s="595">
        <v>89</v>
      </c>
      <c r="S16" s="595">
        <v>78</v>
      </c>
      <c r="T16" s="595">
        <v>91</v>
      </c>
      <c r="U16" s="595">
        <v>3</v>
      </c>
      <c r="V16" s="595">
        <v>3</v>
      </c>
      <c r="W16" s="596">
        <v>4</v>
      </c>
      <c r="X16" s="597">
        <v>159</v>
      </c>
      <c r="Y16" s="595">
        <v>97</v>
      </c>
      <c r="Z16" s="595">
        <v>17</v>
      </c>
      <c r="AA16" s="595">
        <v>35</v>
      </c>
      <c r="AB16" s="595">
        <v>3</v>
      </c>
      <c r="AC16" s="595">
        <v>7</v>
      </c>
      <c r="AD16" s="598">
        <v>0</v>
      </c>
    </row>
    <row r="17" spans="2:30" ht="21" customHeight="1" thickBot="1">
      <c r="B17" s="599" t="s">
        <v>3</v>
      </c>
      <c r="C17" s="600">
        <v>1290259</v>
      </c>
      <c r="D17" s="601">
        <v>954379</v>
      </c>
      <c r="E17" s="601">
        <v>204207</v>
      </c>
      <c r="F17" s="601">
        <v>7674</v>
      </c>
      <c r="G17" s="601">
        <v>89971</v>
      </c>
      <c r="H17" s="601">
        <v>1479</v>
      </c>
      <c r="I17" s="602">
        <v>32549</v>
      </c>
      <c r="J17" s="603">
        <v>970415</v>
      </c>
      <c r="K17" s="601">
        <v>795861</v>
      </c>
      <c r="L17" s="601">
        <v>114371</v>
      </c>
      <c r="M17" s="601">
        <v>74</v>
      </c>
      <c r="N17" s="601">
        <v>26471</v>
      </c>
      <c r="O17" s="601">
        <v>1137</v>
      </c>
      <c r="P17" s="602">
        <v>32501</v>
      </c>
      <c r="Q17" s="603">
        <v>239920</v>
      </c>
      <c r="R17" s="601">
        <v>104348</v>
      </c>
      <c r="S17" s="601">
        <v>85318</v>
      </c>
      <c r="T17" s="601">
        <v>2874</v>
      </c>
      <c r="U17" s="601">
        <v>47311</v>
      </c>
      <c r="V17" s="601">
        <v>21</v>
      </c>
      <c r="W17" s="602">
        <v>48</v>
      </c>
      <c r="X17" s="603">
        <v>79924</v>
      </c>
      <c r="Y17" s="601">
        <v>54170</v>
      </c>
      <c r="Z17" s="601">
        <v>4518</v>
      </c>
      <c r="AA17" s="601">
        <v>4726</v>
      </c>
      <c r="AB17" s="601">
        <v>16189</v>
      </c>
      <c r="AC17" s="601">
        <v>321</v>
      </c>
      <c r="AD17" s="604">
        <v>0</v>
      </c>
    </row>
    <row r="18" spans="2:30" s="497" customFormat="1" ht="21" customHeight="1">
      <c r="B18" s="605"/>
      <c r="C18" s="606">
        <f>C20+C22+C24+C26+C28+C30+C32</f>
        <v>821</v>
      </c>
      <c r="D18" s="607">
        <f>D20+D22+D24+D26+D28+D30+D32</f>
        <v>375</v>
      </c>
      <c r="E18" s="607">
        <f t="shared" ref="E18:AD19" si="0">E20+E22+E24+E26+E28+E30+E32</f>
        <v>279</v>
      </c>
      <c r="F18" s="607">
        <f t="shared" si="0"/>
        <v>127</v>
      </c>
      <c r="G18" s="607">
        <f t="shared" si="0"/>
        <v>9</v>
      </c>
      <c r="H18" s="607">
        <f t="shared" si="0"/>
        <v>18</v>
      </c>
      <c r="I18" s="608">
        <f t="shared" si="0"/>
        <v>13</v>
      </c>
      <c r="J18" s="609">
        <f t="shared" si="0"/>
        <v>394</v>
      </c>
      <c r="K18" s="607">
        <f t="shared" si="0"/>
        <v>189</v>
      </c>
      <c r="L18" s="607">
        <f t="shared" si="0"/>
        <v>184</v>
      </c>
      <c r="M18" s="607">
        <f t="shared" si="0"/>
        <v>1</v>
      </c>
      <c r="N18" s="607">
        <f t="shared" si="0"/>
        <v>3</v>
      </c>
      <c r="O18" s="607">
        <f t="shared" si="0"/>
        <v>8</v>
      </c>
      <c r="P18" s="608">
        <f t="shared" si="0"/>
        <v>9</v>
      </c>
      <c r="Q18" s="609">
        <f t="shared" si="0"/>
        <v>268</v>
      </c>
      <c r="R18" s="607">
        <f t="shared" si="0"/>
        <v>89</v>
      </c>
      <c r="S18" s="607">
        <f t="shared" si="0"/>
        <v>78</v>
      </c>
      <c r="T18" s="607">
        <f t="shared" si="0"/>
        <v>91</v>
      </c>
      <c r="U18" s="607">
        <f t="shared" si="0"/>
        <v>3</v>
      </c>
      <c r="V18" s="607">
        <f t="shared" si="0"/>
        <v>3</v>
      </c>
      <c r="W18" s="608">
        <f t="shared" si="0"/>
        <v>4</v>
      </c>
      <c r="X18" s="609">
        <f t="shared" si="0"/>
        <v>159</v>
      </c>
      <c r="Y18" s="607">
        <f t="shared" si="0"/>
        <v>97</v>
      </c>
      <c r="Z18" s="607">
        <f t="shared" si="0"/>
        <v>17</v>
      </c>
      <c r="AA18" s="607">
        <f t="shared" si="0"/>
        <v>35</v>
      </c>
      <c r="AB18" s="607">
        <f t="shared" si="0"/>
        <v>3</v>
      </c>
      <c r="AC18" s="607">
        <f t="shared" si="0"/>
        <v>7</v>
      </c>
      <c r="AD18" s="610">
        <f t="shared" si="0"/>
        <v>0</v>
      </c>
    </row>
    <row r="19" spans="2:30" s="497" customFormat="1" ht="21" customHeight="1">
      <c r="B19" s="611"/>
      <c r="C19" s="612">
        <f>C21+C23+C25+C27+C29+C31+C33</f>
        <v>1290259</v>
      </c>
      <c r="D19" s="613">
        <f>D21+D23+D25+D27+D29+D31+D33</f>
        <v>954379</v>
      </c>
      <c r="E19" s="613">
        <f t="shared" si="0"/>
        <v>204207</v>
      </c>
      <c r="F19" s="613">
        <f t="shared" si="0"/>
        <v>7674</v>
      </c>
      <c r="G19" s="613">
        <f t="shared" si="0"/>
        <v>89971</v>
      </c>
      <c r="H19" s="613">
        <f t="shared" si="0"/>
        <v>1479</v>
      </c>
      <c r="I19" s="614">
        <f t="shared" si="0"/>
        <v>32549</v>
      </c>
      <c r="J19" s="615">
        <f t="shared" si="0"/>
        <v>970415</v>
      </c>
      <c r="K19" s="613">
        <f t="shared" si="0"/>
        <v>795861</v>
      </c>
      <c r="L19" s="613">
        <f t="shared" si="0"/>
        <v>114371</v>
      </c>
      <c r="M19" s="613">
        <f t="shared" si="0"/>
        <v>74</v>
      </c>
      <c r="N19" s="613">
        <f t="shared" si="0"/>
        <v>26471</v>
      </c>
      <c r="O19" s="613">
        <f t="shared" si="0"/>
        <v>1137</v>
      </c>
      <c r="P19" s="614">
        <f t="shared" si="0"/>
        <v>32501</v>
      </c>
      <c r="Q19" s="615">
        <f t="shared" si="0"/>
        <v>239920</v>
      </c>
      <c r="R19" s="613">
        <f t="shared" si="0"/>
        <v>104348</v>
      </c>
      <c r="S19" s="613">
        <f t="shared" si="0"/>
        <v>85318</v>
      </c>
      <c r="T19" s="613">
        <f t="shared" si="0"/>
        <v>2874</v>
      </c>
      <c r="U19" s="613">
        <f t="shared" si="0"/>
        <v>47311</v>
      </c>
      <c r="V19" s="613">
        <f t="shared" si="0"/>
        <v>21</v>
      </c>
      <c r="W19" s="614">
        <f t="shared" si="0"/>
        <v>48</v>
      </c>
      <c r="X19" s="615">
        <f t="shared" si="0"/>
        <v>79924</v>
      </c>
      <c r="Y19" s="613">
        <f t="shared" si="0"/>
        <v>54170</v>
      </c>
      <c r="Z19" s="613">
        <f t="shared" si="0"/>
        <v>4518</v>
      </c>
      <c r="AA19" s="613">
        <f t="shared" si="0"/>
        <v>4726</v>
      </c>
      <c r="AB19" s="613">
        <f t="shared" si="0"/>
        <v>16189</v>
      </c>
      <c r="AC19" s="613">
        <f t="shared" si="0"/>
        <v>321</v>
      </c>
      <c r="AD19" s="616">
        <f t="shared" si="0"/>
        <v>0</v>
      </c>
    </row>
    <row r="20" spans="2:30" ht="21" customHeight="1">
      <c r="B20" s="617" t="s">
        <v>4</v>
      </c>
      <c r="C20" s="618">
        <f>D20+E20+F20+G20+H20+I20</f>
        <v>304</v>
      </c>
      <c r="D20" s="619">
        <f>K20+R20+Y20</f>
        <v>177</v>
      </c>
      <c r="E20" s="619">
        <f t="shared" ref="E20:I33" si="1">L20+S20+Z20</f>
        <v>27</v>
      </c>
      <c r="F20" s="619">
        <f t="shared" si="1"/>
        <v>89</v>
      </c>
      <c r="G20" s="619">
        <f t="shared" si="1"/>
        <v>1</v>
      </c>
      <c r="H20" s="619">
        <f t="shared" si="1"/>
        <v>10</v>
      </c>
      <c r="I20" s="620">
        <f t="shared" si="1"/>
        <v>0</v>
      </c>
      <c r="J20" s="621">
        <f t="shared" ref="J20:J33" si="2">K20+L20+M20+N20+O20+P20</f>
        <v>140</v>
      </c>
      <c r="K20" s="619">
        <v>119</v>
      </c>
      <c r="L20" s="619">
        <v>12</v>
      </c>
      <c r="M20" s="619">
        <v>0</v>
      </c>
      <c r="N20" s="619">
        <v>1</v>
      </c>
      <c r="O20" s="619">
        <v>8</v>
      </c>
      <c r="P20" s="620">
        <v>0</v>
      </c>
      <c r="Q20" s="621">
        <f t="shared" ref="Q20:Q33" si="3">R20+S20+T20+U20+V20+W20</f>
        <v>136</v>
      </c>
      <c r="R20" s="619">
        <v>37</v>
      </c>
      <c r="S20" s="619">
        <v>13</v>
      </c>
      <c r="T20" s="619">
        <v>86</v>
      </c>
      <c r="U20" s="619">
        <v>0</v>
      </c>
      <c r="V20" s="619">
        <v>0</v>
      </c>
      <c r="W20" s="622">
        <v>0</v>
      </c>
      <c r="X20" s="621">
        <f t="shared" ref="X20:X33" si="4">Y20+Z20+AA20+AB20+AC20+AD20</f>
        <v>28</v>
      </c>
      <c r="Y20" s="619">
        <v>21</v>
      </c>
      <c r="Z20" s="619">
        <v>2</v>
      </c>
      <c r="AA20" s="619">
        <v>3</v>
      </c>
      <c r="AB20" s="619">
        <v>0</v>
      </c>
      <c r="AC20" s="619">
        <v>2</v>
      </c>
      <c r="AD20" s="623">
        <v>0</v>
      </c>
    </row>
    <row r="21" spans="2:30" ht="21" customHeight="1">
      <c r="B21" s="624" t="s">
        <v>5</v>
      </c>
      <c r="C21" s="625">
        <f>D21+E21+F21+G21+H21+I21</f>
        <v>793995</v>
      </c>
      <c r="D21" s="626">
        <f t="shared" ref="D21:D33" si="5">K21+R21+Y21</f>
        <v>770238</v>
      </c>
      <c r="E21" s="626">
        <f t="shared" si="1"/>
        <v>1639</v>
      </c>
      <c r="F21" s="626">
        <f t="shared" si="1"/>
        <v>3431</v>
      </c>
      <c r="G21" s="626">
        <f t="shared" si="1"/>
        <v>17523</v>
      </c>
      <c r="H21" s="626">
        <f t="shared" si="1"/>
        <v>1164</v>
      </c>
      <c r="I21" s="627">
        <f t="shared" si="1"/>
        <v>0</v>
      </c>
      <c r="J21" s="628">
        <f t="shared" si="2"/>
        <v>751036</v>
      </c>
      <c r="K21" s="626">
        <v>731415</v>
      </c>
      <c r="L21" s="626">
        <v>961</v>
      </c>
      <c r="M21" s="626">
        <v>0</v>
      </c>
      <c r="N21" s="626">
        <v>17523</v>
      </c>
      <c r="O21" s="626">
        <v>1137</v>
      </c>
      <c r="P21" s="627">
        <v>0</v>
      </c>
      <c r="Q21" s="628">
        <f t="shared" si="3"/>
        <v>37931</v>
      </c>
      <c r="R21" s="626">
        <v>34695</v>
      </c>
      <c r="S21" s="626">
        <v>345</v>
      </c>
      <c r="T21" s="626">
        <v>2931</v>
      </c>
      <c r="U21" s="626">
        <v>0</v>
      </c>
      <c r="V21" s="626">
        <v>-40</v>
      </c>
      <c r="W21" s="629">
        <v>0</v>
      </c>
      <c r="X21" s="630">
        <f t="shared" si="4"/>
        <v>5028</v>
      </c>
      <c r="Y21" s="626">
        <v>4128</v>
      </c>
      <c r="Z21" s="626">
        <v>333</v>
      </c>
      <c r="AA21" s="626">
        <v>500</v>
      </c>
      <c r="AB21" s="626">
        <v>0</v>
      </c>
      <c r="AC21" s="626">
        <v>67</v>
      </c>
      <c r="AD21" s="631">
        <v>0</v>
      </c>
    </row>
    <row r="22" spans="2:30" ht="21" customHeight="1">
      <c r="B22" s="593" t="s">
        <v>6</v>
      </c>
      <c r="C22" s="618">
        <f t="shared" ref="C22:C33" si="6">D22+E22+F22+G22+H22+I22</f>
        <v>311</v>
      </c>
      <c r="D22" s="619">
        <f t="shared" si="5"/>
        <v>136</v>
      </c>
      <c r="E22" s="619">
        <f t="shared" si="1"/>
        <v>135</v>
      </c>
      <c r="F22" s="619">
        <v>32</v>
      </c>
      <c r="G22" s="619">
        <f t="shared" si="1"/>
        <v>3</v>
      </c>
      <c r="H22" s="619">
        <f t="shared" si="1"/>
        <v>3</v>
      </c>
      <c r="I22" s="620">
        <f t="shared" si="1"/>
        <v>2</v>
      </c>
      <c r="J22" s="621">
        <f t="shared" si="2"/>
        <v>136</v>
      </c>
      <c r="K22" s="619">
        <v>45</v>
      </c>
      <c r="L22" s="619">
        <v>90</v>
      </c>
      <c r="M22" s="619">
        <v>1</v>
      </c>
      <c r="N22" s="619">
        <v>0</v>
      </c>
      <c r="O22" s="619">
        <v>0</v>
      </c>
      <c r="P22" s="620">
        <v>0</v>
      </c>
      <c r="Q22" s="621">
        <f t="shared" si="3"/>
        <v>64</v>
      </c>
      <c r="R22" s="619">
        <v>26</v>
      </c>
      <c r="S22" s="619">
        <v>32</v>
      </c>
      <c r="T22" s="619">
        <v>2</v>
      </c>
      <c r="U22" s="619">
        <v>1</v>
      </c>
      <c r="V22" s="619">
        <v>1</v>
      </c>
      <c r="W22" s="622">
        <v>2</v>
      </c>
      <c r="X22" s="621">
        <f t="shared" si="4"/>
        <v>111</v>
      </c>
      <c r="Y22" s="619">
        <v>65</v>
      </c>
      <c r="Z22" s="619">
        <v>13</v>
      </c>
      <c r="AA22" s="619">
        <v>29</v>
      </c>
      <c r="AB22" s="619">
        <v>2</v>
      </c>
      <c r="AC22" s="619">
        <v>2</v>
      </c>
      <c r="AD22" s="623">
        <v>0</v>
      </c>
    </row>
    <row r="23" spans="2:30" ht="21" customHeight="1">
      <c r="B23" s="632" t="s">
        <v>7</v>
      </c>
      <c r="C23" s="625">
        <f t="shared" si="6"/>
        <v>220264</v>
      </c>
      <c r="D23" s="626">
        <f t="shared" si="5"/>
        <v>103089</v>
      </c>
      <c r="E23" s="626">
        <f t="shared" si="1"/>
        <v>103380</v>
      </c>
      <c r="F23" s="626">
        <v>3991</v>
      </c>
      <c r="G23" s="626">
        <f t="shared" si="1"/>
        <v>9547</v>
      </c>
      <c r="H23" s="626">
        <f t="shared" si="1"/>
        <v>153</v>
      </c>
      <c r="I23" s="627">
        <f t="shared" si="1"/>
        <v>104</v>
      </c>
      <c r="J23" s="628">
        <f t="shared" si="2"/>
        <v>135162</v>
      </c>
      <c r="K23" s="626">
        <v>50800</v>
      </c>
      <c r="L23" s="626">
        <v>81059</v>
      </c>
      <c r="M23" s="626">
        <v>74</v>
      </c>
      <c r="N23" s="626">
        <v>3144</v>
      </c>
      <c r="O23" s="626">
        <v>0</v>
      </c>
      <c r="P23" s="627">
        <v>85</v>
      </c>
      <c r="Q23" s="628">
        <f t="shared" si="3"/>
        <v>34747</v>
      </c>
      <c r="R23" s="626">
        <v>14813</v>
      </c>
      <c r="S23" s="626">
        <v>19095</v>
      </c>
      <c r="T23" s="626">
        <v>236</v>
      </c>
      <c r="U23" s="626">
        <v>536</v>
      </c>
      <c r="V23" s="626">
        <v>48</v>
      </c>
      <c r="W23" s="629">
        <v>19</v>
      </c>
      <c r="X23" s="630">
        <f t="shared" si="4"/>
        <v>50355</v>
      </c>
      <c r="Y23" s="626">
        <v>37476</v>
      </c>
      <c r="Z23" s="626">
        <v>3226</v>
      </c>
      <c r="AA23" s="626">
        <v>3681</v>
      </c>
      <c r="AB23" s="626">
        <v>5867</v>
      </c>
      <c r="AC23" s="626">
        <v>105</v>
      </c>
      <c r="AD23" s="631">
        <v>0</v>
      </c>
    </row>
    <row r="24" spans="2:30" ht="21" customHeight="1">
      <c r="B24" s="593" t="s">
        <v>8</v>
      </c>
      <c r="C24" s="618">
        <f t="shared" si="6"/>
        <v>2</v>
      </c>
      <c r="D24" s="619">
        <f t="shared" si="5"/>
        <v>0</v>
      </c>
      <c r="E24" s="619">
        <f t="shared" si="1"/>
        <v>2</v>
      </c>
      <c r="F24" s="619">
        <v>0</v>
      </c>
      <c r="G24" s="619">
        <f t="shared" si="1"/>
        <v>0</v>
      </c>
      <c r="H24" s="619">
        <f t="shared" si="1"/>
        <v>0</v>
      </c>
      <c r="I24" s="620">
        <f t="shared" si="1"/>
        <v>0</v>
      </c>
      <c r="J24" s="621">
        <f t="shared" si="2"/>
        <v>2</v>
      </c>
      <c r="K24" s="619">
        <v>0</v>
      </c>
      <c r="L24" s="619">
        <v>2</v>
      </c>
      <c r="M24" s="619">
        <v>0</v>
      </c>
      <c r="N24" s="619">
        <v>0</v>
      </c>
      <c r="O24" s="619">
        <v>0</v>
      </c>
      <c r="P24" s="620">
        <v>0</v>
      </c>
      <c r="Q24" s="621">
        <f t="shared" si="3"/>
        <v>0</v>
      </c>
      <c r="R24" s="619">
        <v>0</v>
      </c>
      <c r="S24" s="619">
        <v>0</v>
      </c>
      <c r="T24" s="619">
        <v>0</v>
      </c>
      <c r="U24" s="619">
        <v>0</v>
      </c>
      <c r="V24" s="619">
        <v>0</v>
      </c>
      <c r="W24" s="622">
        <v>0</v>
      </c>
      <c r="X24" s="621">
        <f t="shared" si="4"/>
        <v>0</v>
      </c>
      <c r="Y24" s="619">
        <v>0</v>
      </c>
      <c r="Z24" s="619">
        <v>0</v>
      </c>
      <c r="AA24" s="619">
        <v>0</v>
      </c>
      <c r="AB24" s="619">
        <v>0</v>
      </c>
      <c r="AC24" s="619">
        <v>0</v>
      </c>
      <c r="AD24" s="623">
        <v>0</v>
      </c>
    </row>
    <row r="25" spans="2:30" ht="21" customHeight="1">
      <c r="B25" s="632" t="s">
        <v>5</v>
      </c>
      <c r="C25" s="625">
        <f t="shared" si="6"/>
        <v>679</v>
      </c>
      <c r="D25" s="626">
        <f t="shared" si="5"/>
        <v>0</v>
      </c>
      <c r="E25" s="626">
        <f t="shared" si="1"/>
        <v>679</v>
      </c>
      <c r="F25" s="626">
        <v>0</v>
      </c>
      <c r="G25" s="626">
        <f t="shared" si="1"/>
        <v>0</v>
      </c>
      <c r="H25" s="626">
        <f t="shared" si="1"/>
        <v>0</v>
      </c>
      <c r="I25" s="627">
        <f t="shared" si="1"/>
        <v>0</v>
      </c>
      <c r="J25" s="628">
        <f t="shared" si="2"/>
        <v>679</v>
      </c>
      <c r="K25" s="626">
        <v>0</v>
      </c>
      <c r="L25" s="626">
        <v>679</v>
      </c>
      <c r="M25" s="626">
        <v>0</v>
      </c>
      <c r="N25" s="626">
        <v>0</v>
      </c>
      <c r="O25" s="626">
        <v>0</v>
      </c>
      <c r="P25" s="627">
        <v>0</v>
      </c>
      <c r="Q25" s="628">
        <f t="shared" si="3"/>
        <v>0</v>
      </c>
      <c r="R25" s="626">
        <v>0</v>
      </c>
      <c r="S25" s="626">
        <v>0</v>
      </c>
      <c r="T25" s="626">
        <v>0</v>
      </c>
      <c r="U25" s="626">
        <v>0</v>
      </c>
      <c r="V25" s="626">
        <v>0</v>
      </c>
      <c r="W25" s="629">
        <v>0</v>
      </c>
      <c r="X25" s="630">
        <f t="shared" si="4"/>
        <v>0</v>
      </c>
      <c r="Y25" s="626">
        <v>0</v>
      </c>
      <c r="Z25" s="626">
        <v>0</v>
      </c>
      <c r="AA25" s="626">
        <v>0</v>
      </c>
      <c r="AB25" s="626">
        <v>0</v>
      </c>
      <c r="AC25" s="626">
        <v>0</v>
      </c>
      <c r="AD25" s="631">
        <v>0</v>
      </c>
    </row>
    <row r="26" spans="2:30" ht="21" customHeight="1">
      <c r="B26" s="593" t="s">
        <v>9</v>
      </c>
      <c r="C26" s="618">
        <f t="shared" si="6"/>
        <v>31</v>
      </c>
      <c r="D26" s="619">
        <f t="shared" si="5"/>
        <v>0</v>
      </c>
      <c r="E26" s="619">
        <f t="shared" si="1"/>
        <v>29</v>
      </c>
      <c r="F26" s="619">
        <v>1</v>
      </c>
      <c r="G26" s="619">
        <f t="shared" si="1"/>
        <v>0</v>
      </c>
      <c r="H26" s="619">
        <f t="shared" si="1"/>
        <v>1</v>
      </c>
      <c r="I26" s="620">
        <f t="shared" si="1"/>
        <v>0</v>
      </c>
      <c r="J26" s="621">
        <f t="shared" si="2"/>
        <v>12</v>
      </c>
      <c r="K26" s="619">
        <v>0</v>
      </c>
      <c r="L26" s="619">
        <v>12</v>
      </c>
      <c r="M26" s="619">
        <v>0</v>
      </c>
      <c r="N26" s="619">
        <v>0</v>
      </c>
      <c r="O26" s="619">
        <v>0</v>
      </c>
      <c r="P26" s="620">
        <v>0</v>
      </c>
      <c r="Q26" s="621">
        <f t="shared" si="3"/>
        <v>16</v>
      </c>
      <c r="R26" s="619">
        <v>0</v>
      </c>
      <c r="S26" s="619">
        <v>16</v>
      </c>
      <c r="T26" s="619">
        <v>0</v>
      </c>
      <c r="U26" s="619">
        <v>0</v>
      </c>
      <c r="V26" s="619">
        <v>0</v>
      </c>
      <c r="W26" s="622">
        <v>0</v>
      </c>
      <c r="X26" s="621">
        <f t="shared" si="4"/>
        <v>3</v>
      </c>
      <c r="Y26" s="619">
        <v>0</v>
      </c>
      <c r="Z26" s="619">
        <v>1</v>
      </c>
      <c r="AA26" s="619">
        <v>1</v>
      </c>
      <c r="AB26" s="619">
        <v>0</v>
      </c>
      <c r="AC26" s="619">
        <v>1</v>
      </c>
      <c r="AD26" s="623">
        <v>0</v>
      </c>
    </row>
    <row r="27" spans="2:30" ht="21" customHeight="1">
      <c r="B27" s="632" t="s">
        <v>5</v>
      </c>
      <c r="C27" s="625">
        <f t="shared" si="6"/>
        <v>8419</v>
      </c>
      <c r="D27" s="626">
        <f t="shared" si="5"/>
        <v>-458</v>
      </c>
      <c r="E27" s="626">
        <f t="shared" si="1"/>
        <v>8793</v>
      </c>
      <c r="F27" s="626">
        <v>9</v>
      </c>
      <c r="G27" s="626">
        <f t="shared" si="1"/>
        <v>0</v>
      </c>
      <c r="H27" s="626">
        <f t="shared" si="1"/>
        <v>75</v>
      </c>
      <c r="I27" s="627">
        <f t="shared" si="1"/>
        <v>0</v>
      </c>
      <c r="J27" s="628">
        <f t="shared" si="2"/>
        <v>6002</v>
      </c>
      <c r="K27" s="626">
        <v>0</v>
      </c>
      <c r="L27" s="626">
        <v>6002</v>
      </c>
      <c r="M27" s="626">
        <v>0</v>
      </c>
      <c r="N27" s="626">
        <v>0</v>
      </c>
      <c r="O27" s="626">
        <v>0</v>
      </c>
      <c r="P27" s="627">
        <v>0</v>
      </c>
      <c r="Q27" s="628">
        <f t="shared" si="3"/>
        <v>2333</v>
      </c>
      <c r="R27" s="626">
        <v>-458</v>
      </c>
      <c r="S27" s="626">
        <v>2791</v>
      </c>
      <c r="T27" s="626">
        <v>0</v>
      </c>
      <c r="U27" s="626">
        <v>0</v>
      </c>
      <c r="V27" s="626">
        <v>0</v>
      </c>
      <c r="W27" s="629">
        <v>0</v>
      </c>
      <c r="X27" s="630">
        <f t="shared" si="4"/>
        <v>84</v>
      </c>
      <c r="Y27" s="626">
        <v>0</v>
      </c>
      <c r="Z27" s="626">
        <v>0</v>
      </c>
      <c r="AA27" s="626">
        <v>9</v>
      </c>
      <c r="AB27" s="626">
        <v>0</v>
      </c>
      <c r="AC27" s="626">
        <v>75</v>
      </c>
      <c r="AD27" s="631">
        <v>0</v>
      </c>
    </row>
    <row r="28" spans="2:30" s="497" customFormat="1" ht="21" customHeight="1">
      <c r="B28" s="633" t="s">
        <v>12</v>
      </c>
      <c r="C28" s="618">
        <f t="shared" si="6"/>
        <v>8</v>
      </c>
      <c r="D28" s="619">
        <f t="shared" si="5"/>
        <v>6</v>
      </c>
      <c r="E28" s="619">
        <f t="shared" si="1"/>
        <v>2</v>
      </c>
      <c r="F28" s="619">
        <v>0</v>
      </c>
      <c r="G28" s="619">
        <f t="shared" si="1"/>
        <v>0</v>
      </c>
      <c r="H28" s="619">
        <f t="shared" si="1"/>
        <v>0</v>
      </c>
      <c r="I28" s="620">
        <f t="shared" si="1"/>
        <v>0</v>
      </c>
      <c r="J28" s="621">
        <f t="shared" si="2"/>
        <v>0</v>
      </c>
      <c r="K28" s="619">
        <v>0</v>
      </c>
      <c r="L28" s="619">
        <v>0</v>
      </c>
      <c r="M28" s="619">
        <v>0</v>
      </c>
      <c r="N28" s="619">
        <v>0</v>
      </c>
      <c r="O28" s="619">
        <v>0</v>
      </c>
      <c r="P28" s="620">
        <v>0</v>
      </c>
      <c r="Q28" s="621">
        <f t="shared" si="3"/>
        <v>8</v>
      </c>
      <c r="R28" s="619">
        <v>6</v>
      </c>
      <c r="S28" s="619">
        <v>2</v>
      </c>
      <c r="T28" s="619">
        <v>0</v>
      </c>
      <c r="U28" s="619">
        <v>0</v>
      </c>
      <c r="V28" s="619">
        <v>0</v>
      </c>
      <c r="W28" s="622">
        <v>0</v>
      </c>
      <c r="X28" s="621">
        <f t="shared" si="4"/>
        <v>0</v>
      </c>
      <c r="Y28" s="619">
        <v>0</v>
      </c>
      <c r="Z28" s="619">
        <v>0</v>
      </c>
      <c r="AA28" s="619">
        <v>0</v>
      </c>
      <c r="AB28" s="619">
        <v>0</v>
      </c>
      <c r="AC28" s="619">
        <v>0</v>
      </c>
      <c r="AD28" s="623">
        <v>0</v>
      </c>
    </row>
    <row r="29" spans="2:30" s="497" customFormat="1" ht="21" customHeight="1">
      <c r="B29" s="634" t="s">
        <v>5</v>
      </c>
      <c r="C29" s="625">
        <f t="shared" si="6"/>
        <v>230</v>
      </c>
      <c r="D29" s="626">
        <f t="shared" si="5"/>
        <v>0</v>
      </c>
      <c r="E29" s="626">
        <f t="shared" si="1"/>
        <v>230</v>
      </c>
      <c r="F29" s="626">
        <v>0</v>
      </c>
      <c r="G29" s="626">
        <f t="shared" si="1"/>
        <v>0</v>
      </c>
      <c r="H29" s="626">
        <f t="shared" si="1"/>
        <v>0</v>
      </c>
      <c r="I29" s="627">
        <f t="shared" si="1"/>
        <v>0</v>
      </c>
      <c r="J29" s="628">
        <f t="shared" si="2"/>
        <v>0</v>
      </c>
      <c r="K29" s="626">
        <v>0</v>
      </c>
      <c r="L29" s="626">
        <v>0</v>
      </c>
      <c r="M29" s="626">
        <v>0</v>
      </c>
      <c r="N29" s="626">
        <v>0</v>
      </c>
      <c r="O29" s="626">
        <v>0</v>
      </c>
      <c r="P29" s="627">
        <v>0</v>
      </c>
      <c r="Q29" s="628">
        <f t="shared" si="3"/>
        <v>230</v>
      </c>
      <c r="R29" s="626">
        <v>0</v>
      </c>
      <c r="S29" s="626">
        <v>230</v>
      </c>
      <c r="T29" s="626">
        <v>0</v>
      </c>
      <c r="U29" s="626">
        <v>0</v>
      </c>
      <c r="V29" s="626">
        <v>0</v>
      </c>
      <c r="W29" s="629">
        <v>0</v>
      </c>
      <c r="X29" s="630">
        <f t="shared" si="4"/>
        <v>0</v>
      </c>
      <c r="Y29" s="626">
        <v>0</v>
      </c>
      <c r="Z29" s="626">
        <v>0</v>
      </c>
      <c r="AA29" s="626">
        <v>0</v>
      </c>
      <c r="AB29" s="626">
        <v>0</v>
      </c>
      <c r="AC29" s="626">
        <v>0</v>
      </c>
      <c r="AD29" s="631">
        <v>0</v>
      </c>
    </row>
    <row r="30" spans="2:30" s="497" customFormat="1" ht="21" customHeight="1">
      <c r="B30" s="633" t="s">
        <v>10</v>
      </c>
      <c r="C30" s="618">
        <f t="shared" si="6"/>
        <v>44</v>
      </c>
      <c r="D30" s="619">
        <f t="shared" si="5"/>
        <v>26</v>
      </c>
      <c r="E30" s="619">
        <f t="shared" si="1"/>
        <v>8</v>
      </c>
      <c r="F30" s="619">
        <v>3</v>
      </c>
      <c r="G30" s="619">
        <f t="shared" si="1"/>
        <v>5</v>
      </c>
      <c r="H30" s="619">
        <f t="shared" si="1"/>
        <v>2</v>
      </c>
      <c r="I30" s="620">
        <f t="shared" si="1"/>
        <v>0</v>
      </c>
      <c r="J30" s="621">
        <f t="shared" si="2"/>
        <v>4</v>
      </c>
      <c r="K30" s="619">
        <v>1</v>
      </c>
      <c r="L30" s="619">
        <v>1</v>
      </c>
      <c r="M30" s="619">
        <v>0</v>
      </c>
      <c r="N30" s="619">
        <v>2</v>
      </c>
      <c r="O30" s="619">
        <v>0</v>
      </c>
      <c r="P30" s="620">
        <v>0</v>
      </c>
      <c r="Q30" s="621">
        <f t="shared" si="3"/>
        <v>29</v>
      </c>
      <c r="R30" s="619">
        <v>15</v>
      </c>
      <c r="S30" s="619">
        <v>7</v>
      </c>
      <c r="T30" s="619">
        <v>3</v>
      </c>
      <c r="U30" s="619">
        <v>2</v>
      </c>
      <c r="V30" s="619">
        <v>2</v>
      </c>
      <c r="W30" s="622">
        <v>0</v>
      </c>
      <c r="X30" s="621">
        <f t="shared" si="4"/>
        <v>11</v>
      </c>
      <c r="Y30" s="619">
        <v>10</v>
      </c>
      <c r="Z30" s="619">
        <v>0</v>
      </c>
      <c r="AA30" s="619">
        <v>0</v>
      </c>
      <c r="AB30" s="619">
        <v>1</v>
      </c>
      <c r="AC30" s="619">
        <v>0</v>
      </c>
      <c r="AD30" s="623">
        <v>0</v>
      </c>
    </row>
    <row r="31" spans="2:30" s="497" customFormat="1" ht="24" customHeight="1">
      <c r="B31" s="634" t="s">
        <v>11</v>
      </c>
      <c r="C31" s="625">
        <f t="shared" si="6"/>
        <v>192912</v>
      </c>
      <c r="D31" s="626">
        <f t="shared" si="5"/>
        <v>67690</v>
      </c>
      <c r="E31" s="626">
        <f t="shared" si="1"/>
        <v>62590</v>
      </c>
      <c r="F31" s="626">
        <v>-293</v>
      </c>
      <c r="G31" s="626">
        <f t="shared" si="1"/>
        <v>62901</v>
      </c>
      <c r="H31" s="626">
        <f t="shared" si="1"/>
        <v>13</v>
      </c>
      <c r="I31" s="627">
        <f t="shared" si="1"/>
        <v>11</v>
      </c>
      <c r="J31" s="628">
        <f t="shared" si="2"/>
        <v>8158</v>
      </c>
      <c r="K31" s="626">
        <v>93</v>
      </c>
      <c r="L31" s="626">
        <v>2261</v>
      </c>
      <c r="M31" s="626">
        <v>0</v>
      </c>
      <c r="N31" s="626">
        <v>5804</v>
      </c>
      <c r="O31" s="626">
        <v>0</v>
      </c>
      <c r="P31" s="627">
        <v>0</v>
      </c>
      <c r="Q31" s="628">
        <f t="shared" si="3"/>
        <v>160956</v>
      </c>
      <c r="R31" s="626">
        <v>55031</v>
      </c>
      <c r="S31" s="626">
        <v>59419</v>
      </c>
      <c r="T31" s="626">
        <v>-293</v>
      </c>
      <c r="U31" s="626">
        <v>46775</v>
      </c>
      <c r="V31" s="626">
        <v>13</v>
      </c>
      <c r="W31" s="629">
        <v>11</v>
      </c>
      <c r="X31" s="630">
        <f t="shared" si="4"/>
        <v>23798</v>
      </c>
      <c r="Y31" s="626">
        <v>12566</v>
      </c>
      <c r="Z31" s="626">
        <v>910</v>
      </c>
      <c r="AA31" s="626">
        <v>0</v>
      </c>
      <c r="AB31" s="626">
        <v>10322</v>
      </c>
      <c r="AC31" s="626">
        <v>0</v>
      </c>
      <c r="AD31" s="631">
        <v>0</v>
      </c>
    </row>
    <row r="32" spans="2:30" ht="21" customHeight="1">
      <c r="B32" s="593" t="s">
        <v>13</v>
      </c>
      <c r="C32" s="618">
        <f t="shared" si="6"/>
        <v>121</v>
      </c>
      <c r="D32" s="619">
        <f t="shared" si="5"/>
        <v>30</v>
      </c>
      <c r="E32" s="619">
        <f t="shared" si="1"/>
        <v>76</v>
      </c>
      <c r="F32" s="619">
        <v>2</v>
      </c>
      <c r="G32" s="619">
        <f t="shared" si="1"/>
        <v>0</v>
      </c>
      <c r="H32" s="619">
        <f t="shared" si="1"/>
        <v>2</v>
      </c>
      <c r="I32" s="620">
        <f t="shared" si="1"/>
        <v>11</v>
      </c>
      <c r="J32" s="621">
        <f t="shared" si="2"/>
        <v>100</v>
      </c>
      <c r="K32" s="619">
        <v>24</v>
      </c>
      <c r="L32" s="619">
        <v>67</v>
      </c>
      <c r="M32" s="619">
        <v>0</v>
      </c>
      <c r="N32" s="619">
        <v>0</v>
      </c>
      <c r="O32" s="619">
        <v>0</v>
      </c>
      <c r="P32" s="620">
        <v>9</v>
      </c>
      <c r="Q32" s="621">
        <f t="shared" si="3"/>
        <v>15</v>
      </c>
      <c r="R32" s="619">
        <v>5</v>
      </c>
      <c r="S32" s="619">
        <v>8</v>
      </c>
      <c r="T32" s="619">
        <v>0</v>
      </c>
      <c r="U32" s="619">
        <v>0</v>
      </c>
      <c r="V32" s="619">
        <v>0</v>
      </c>
      <c r="W32" s="622">
        <v>2</v>
      </c>
      <c r="X32" s="621">
        <f t="shared" si="4"/>
        <v>6</v>
      </c>
      <c r="Y32" s="619">
        <v>1</v>
      </c>
      <c r="Z32" s="619">
        <v>1</v>
      </c>
      <c r="AA32" s="619">
        <v>2</v>
      </c>
      <c r="AB32" s="619">
        <v>0</v>
      </c>
      <c r="AC32" s="619">
        <v>2</v>
      </c>
      <c r="AD32" s="623">
        <v>0</v>
      </c>
    </row>
    <row r="33" spans="2:30" ht="21" customHeight="1">
      <c r="B33" s="635" t="s">
        <v>5</v>
      </c>
      <c r="C33" s="636">
        <f t="shared" si="6"/>
        <v>73760</v>
      </c>
      <c r="D33" s="637">
        <f t="shared" si="5"/>
        <v>13820</v>
      </c>
      <c r="E33" s="637">
        <f t="shared" si="1"/>
        <v>26896</v>
      </c>
      <c r="F33" s="637">
        <v>536</v>
      </c>
      <c r="G33" s="637">
        <f t="shared" si="1"/>
        <v>0</v>
      </c>
      <c r="H33" s="637">
        <f t="shared" si="1"/>
        <v>74</v>
      </c>
      <c r="I33" s="638">
        <f t="shared" si="1"/>
        <v>32434</v>
      </c>
      <c r="J33" s="628">
        <f t="shared" si="2"/>
        <v>69378</v>
      </c>
      <c r="K33" s="626">
        <v>13553</v>
      </c>
      <c r="L33" s="626">
        <v>23409</v>
      </c>
      <c r="M33" s="626">
        <v>0</v>
      </c>
      <c r="N33" s="626">
        <v>0</v>
      </c>
      <c r="O33" s="626">
        <v>0</v>
      </c>
      <c r="P33" s="627">
        <v>32416</v>
      </c>
      <c r="Q33" s="628">
        <f t="shared" si="3"/>
        <v>3723</v>
      </c>
      <c r="R33" s="626">
        <v>267</v>
      </c>
      <c r="S33" s="626">
        <v>3438</v>
      </c>
      <c r="T33" s="626">
        <v>0</v>
      </c>
      <c r="U33" s="626">
        <v>0</v>
      </c>
      <c r="V33" s="626">
        <v>0</v>
      </c>
      <c r="W33" s="629">
        <v>18</v>
      </c>
      <c r="X33" s="630">
        <f t="shared" si="4"/>
        <v>659</v>
      </c>
      <c r="Y33" s="626">
        <v>0</v>
      </c>
      <c r="Z33" s="626">
        <v>49</v>
      </c>
      <c r="AA33" s="626">
        <v>536</v>
      </c>
      <c r="AB33" s="626">
        <v>0</v>
      </c>
      <c r="AC33" s="626">
        <v>74</v>
      </c>
      <c r="AD33" s="631">
        <v>0</v>
      </c>
    </row>
    <row r="34" spans="2:30" s="522" customFormat="1" ht="16.5" customHeight="1">
      <c r="B34" s="704" t="s">
        <v>400</v>
      </c>
      <c r="C34" s="705"/>
      <c r="D34" s="705"/>
      <c r="E34" s="705"/>
      <c r="F34" s="705"/>
      <c r="G34" s="705"/>
      <c r="H34" s="705"/>
      <c r="I34" s="705"/>
      <c r="J34" s="705"/>
      <c r="K34" s="705"/>
      <c r="L34" s="520"/>
      <c r="M34" s="520"/>
      <c r="N34" s="520"/>
      <c r="O34" s="520"/>
      <c r="P34" s="520"/>
      <c r="Q34" s="520"/>
      <c r="R34" s="520"/>
      <c r="S34" s="520"/>
      <c r="T34" s="520"/>
      <c r="U34" s="520"/>
      <c r="V34" s="520"/>
      <c r="W34" s="520"/>
      <c r="X34" s="520"/>
      <c r="Y34" s="520"/>
      <c r="Z34" s="520"/>
      <c r="AA34" s="520"/>
      <c r="AB34" s="520"/>
      <c r="AC34" s="520"/>
      <c r="AD34" s="521"/>
    </row>
    <row r="35" spans="2:30" s="266" customFormat="1" ht="16.5" customHeight="1" thickBot="1">
      <c r="B35" s="702" t="s">
        <v>399</v>
      </c>
      <c r="C35" s="703"/>
      <c r="D35" s="703"/>
      <c r="E35" s="703"/>
      <c r="F35" s="703"/>
      <c r="G35" s="703"/>
      <c r="H35" s="523"/>
      <c r="I35" s="523"/>
      <c r="J35" s="523"/>
      <c r="K35" s="267"/>
      <c r="L35" s="267"/>
      <c r="M35" s="267"/>
      <c r="N35" s="267"/>
      <c r="O35" s="267"/>
      <c r="P35" s="267"/>
      <c r="Q35" s="267"/>
      <c r="R35" s="267"/>
      <c r="S35" s="267"/>
      <c r="T35" s="267"/>
      <c r="U35" s="267"/>
      <c r="V35" s="267"/>
      <c r="W35" s="267"/>
      <c r="X35" s="267"/>
      <c r="Y35" s="267"/>
      <c r="Z35" s="689" t="s">
        <v>128</v>
      </c>
      <c r="AA35" s="689"/>
      <c r="AB35" s="689"/>
      <c r="AC35" s="689"/>
      <c r="AD35" s="690"/>
    </row>
  </sheetData>
  <mergeCells count="10">
    <mergeCell ref="Z35:AD35"/>
    <mergeCell ref="AB3:AD3"/>
    <mergeCell ref="B1:E1"/>
    <mergeCell ref="X4:AD4"/>
    <mergeCell ref="B4:B5"/>
    <mergeCell ref="C4:I4"/>
    <mergeCell ref="J4:P4"/>
    <mergeCell ref="Q4:W4"/>
    <mergeCell ref="B35:G35"/>
    <mergeCell ref="B34:K34"/>
  </mergeCells>
  <phoneticPr fontId="3" type="noConversion"/>
  <pageMargins left="0.70866141732283472" right="0.31496062992125984" top="0.55118110236220474" bottom="0.35433070866141736" header="0.11811023622047245" footer="0.11811023622047245"/>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G16"/>
  <sheetViews>
    <sheetView zoomScaleNormal="100" workbookViewId="0">
      <selection activeCell="B1" sqref="B1"/>
    </sheetView>
  </sheetViews>
  <sheetFormatPr defaultRowHeight="16.5"/>
  <cols>
    <col min="1" max="1" width="1.75" style="55" customWidth="1"/>
    <col min="2" max="2" width="9.75" customWidth="1"/>
    <col min="3" max="3" width="15.5" customWidth="1"/>
    <col min="4" max="4" width="15.75" customWidth="1"/>
    <col min="5" max="5" width="14.375" customWidth="1"/>
    <col min="6" max="6" width="16.5" customWidth="1"/>
    <col min="7" max="7" width="13.875" customWidth="1"/>
    <col min="8" max="8" width="16.25" customWidth="1"/>
    <col min="9" max="9" width="14.25" customWidth="1"/>
    <col min="10" max="10" width="17.375" customWidth="1"/>
    <col min="11" max="11" width="14.75" customWidth="1"/>
    <col min="12" max="12" width="18" customWidth="1"/>
    <col min="13" max="13" width="17.75" customWidth="1"/>
    <col min="14" max="14" width="18.25" customWidth="1"/>
    <col min="15" max="15" width="14.875" customWidth="1"/>
    <col min="16" max="16" width="17" customWidth="1"/>
    <col min="17" max="17" width="15.75" customWidth="1"/>
    <col min="18" max="18" width="18.75" customWidth="1"/>
  </cols>
  <sheetData>
    <row r="1" spans="1:33" s="109" customFormat="1" ht="20.25">
      <c r="B1" s="56" t="s">
        <v>303</v>
      </c>
      <c r="C1" s="56"/>
      <c r="D1" s="56"/>
      <c r="E1" s="56"/>
      <c r="F1" s="107"/>
      <c r="G1" s="107"/>
      <c r="H1" s="107"/>
      <c r="I1" s="107"/>
      <c r="J1" s="107"/>
      <c r="K1" s="107"/>
      <c r="L1" s="107"/>
      <c r="M1" s="107"/>
      <c r="N1" s="107"/>
      <c r="O1" s="107"/>
      <c r="P1" s="107"/>
      <c r="Q1" s="108"/>
      <c r="R1" s="108"/>
      <c r="S1" s="108"/>
      <c r="T1" s="108"/>
      <c r="U1" s="108"/>
      <c r="V1" s="108"/>
      <c r="W1" s="108"/>
      <c r="X1" s="108"/>
      <c r="Y1" s="108"/>
      <c r="Z1" s="108"/>
      <c r="AA1" s="108"/>
      <c r="AB1" s="108"/>
      <c r="AC1" s="108"/>
      <c r="AD1" s="108"/>
      <c r="AE1" s="108"/>
      <c r="AF1" s="108"/>
      <c r="AG1" s="108"/>
    </row>
    <row r="2" spans="1:33" s="22" customFormat="1" ht="17.25" thickBot="1">
      <c r="A2" s="55"/>
      <c r="B2" s="27"/>
      <c r="C2" s="26"/>
      <c r="D2" s="26"/>
      <c r="E2" s="26"/>
      <c r="F2" s="26"/>
      <c r="G2" s="26"/>
      <c r="H2" s="26"/>
      <c r="I2" s="26"/>
      <c r="J2" s="26"/>
      <c r="K2" s="26"/>
      <c r="L2" s="26"/>
      <c r="M2" s="26"/>
      <c r="N2" s="26"/>
      <c r="O2" s="26"/>
      <c r="P2" s="26"/>
      <c r="Q2" s="10"/>
      <c r="R2" s="10"/>
      <c r="S2" s="10"/>
      <c r="T2" s="10"/>
      <c r="U2" s="10"/>
      <c r="V2" s="10"/>
      <c r="W2" s="10"/>
      <c r="X2" s="10"/>
      <c r="Y2" s="10"/>
      <c r="Z2" s="10"/>
      <c r="AA2" s="10"/>
      <c r="AB2" s="10"/>
      <c r="AC2" s="10"/>
      <c r="AD2" s="10"/>
      <c r="AE2" s="10"/>
      <c r="AF2" s="10"/>
      <c r="AG2" s="10"/>
    </row>
    <row r="3" spans="1:33" ht="18" customHeight="1">
      <c r="B3" s="40" t="s">
        <v>129</v>
      </c>
      <c r="C3" s="110"/>
      <c r="D3" s="110"/>
      <c r="E3" s="110"/>
      <c r="F3" s="110"/>
      <c r="G3" s="110"/>
      <c r="H3" s="110"/>
      <c r="I3" s="110"/>
      <c r="J3" s="110"/>
      <c r="K3" s="110"/>
      <c r="L3" s="110"/>
      <c r="M3" s="110"/>
      <c r="N3" s="110"/>
      <c r="O3" s="110"/>
      <c r="P3" s="110"/>
      <c r="Q3" s="652" t="s">
        <v>298</v>
      </c>
      <c r="R3" s="706"/>
    </row>
    <row r="4" spans="1:33" ht="33.75" customHeight="1">
      <c r="B4" s="707" t="s">
        <v>70</v>
      </c>
      <c r="C4" s="709" t="s">
        <v>71</v>
      </c>
      <c r="D4" s="710"/>
      <c r="E4" s="709" t="s">
        <v>299</v>
      </c>
      <c r="F4" s="710"/>
      <c r="G4" s="709" t="s">
        <v>72</v>
      </c>
      <c r="H4" s="710"/>
      <c r="I4" s="709" t="s">
        <v>300</v>
      </c>
      <c r="J4" s="710"/>
      <c r="K4" s="709" t="s">
        <v>301</v>
      </c>
      <c r="L4" s="710"/>
      <c r="M4" s="709" t="s">
        <v>131</v>
      </c>
      <c r="N4" s="710"/>
      <c r="O4" s="709" t="s">
        <v>73</v>
      </c>
      <c r="P4" s="710"/>
      <c r="Q4" s="709" t="s">
        <v>74</v>
      </c>
      <c r="R4" s="714"/>
    </row>
    <row r="5" spans="1:33" ht="43.5" customHeight="1">
      <c r="B5" s="708"/>
      <c r="C5" s="106" t="s">
        <v>130</v>
      </c>
      <c r="D5" s="120" t="s">
        <v>75</v>
      </c>
      <c r="E5" s="106" t="s">
        <v>132</v>
      </c>
      <c r="F5" s="120" t="s">
        <v>75</v>
      </c>
      <c r="G5" s="106" t="s">
        <v>132</v>
      </c>
      <c r="H5" s="120" t="s">
        <v>75</v>
      </c>
      <c r="I5" s="106" t="s">
        <v>132</v>
      </c>
      <c r="J5" s="120" t="s">
        <v>75</v>
      </c>
      <c r="K5" s="106" t="s">
        <v>132</v>
      </c>
      <c r="L5" s="120" t="s">
        <v>75</v>
      </c>
      <c r="M5" s="106" t="s">
        <v>132</v>
      </c>
      <c r="N5" s="120" t="s">
        <v>75</v>
      </c>
      <c r="O5" s="106" t="s">
        <v>132</v>
      </c>
      <c r="P5" s="120" t="s">
        <v>75</v>
      </c>
      <c r="Q5" s="106" t="s">
        <v>132</v>
      </c>
      <c r="R5" s="119" t="s">
        <v>75</v>
      </c>
    </row>
    <row r="6" spans="1:33" ht="24" customHeight="1">
      <c r="B6" s="262" t="s">
        <v>247</v>
      </c>
      <c r="C6" s="31">
        <v>1115</v>
      </c>
      <c r="D6" s="30">
        <v>588036</v>
      </c>
      <c r="E6" s="30">
        <v>453</v>
      </c>
      <c r="F6" s="30">
        <v>170268</v>
      </c>
      <c r="G6" s="30">
        <v>390</v>
      </c>
      <c r="H6" s="30">
        <v>277386</v>
      </c>
      <c r="I6" s="30">
        <v>14</v>
      </c>
      <c r="J6" s="30">
        <v>2574</v>
      </c>
      <c r="K6" s="30">
        <v>141</v>
      </c>
      <c r="L6" s="30">
        <v>65999</v>
      </c>
      <c r="M6" s="30">
        <v>51</v>
      </c>
      <c r="N6" s="30">
        <v>51480</v>
      </c>
      <c r="O6" s="30">
        <v>3</v>
      </c>
      <c r="P6" s="30">
        <v>1110</v>
      </c>
      <c r="Q6" s="30">
        <v>63</v>
      </c>
      <c r="R6" s="111">
        <v>19219</v>
      </c>
    </row>
    <row r="7" spans="1:33" ht="24" customHeight="1">
      <c r="B7" s="262" t="s">
        <v>248</v>
      </c>
      <c r="C7" s="44">
        <v>1049</v>
      </c>
      <c r="D7" s="45">
        <v>1330659</v>
      </c>
      <c r="E7" s="45">
        <v>475</v>
      </c>
      <c r="F7" s="46">
        <v>974033</v>
      </c>
      <c r="G7" s="46">
        <v>367</v>
      </c>
      <c r="H7" s="46">
        <v>186504</v>
      </c>
      <c r="I7" s="46">
        <v>2</v>
      </c>
      <c r="J7" s="46">
        <v>1116</v>
      </c>
      <c r="K7" s="46">
        <v>72</v>
      </c>
      <c r="L7" s="46">
        <v>33767</v>
      </c>
      <c r="M7" s="46">
        <v>38</v>
      </c>
      <c r="N7" s="46">
        <v>35475</v>
      </c>
      <c r="O7" s="46">
        <v>6</v>
      </c>
      <c r="P7" s="46">
        <v>2359</v>
      </c>
      <c r="Q7" s="46">
        <v>89</v>
      </c>
      <c r="R7" s="112">
        <v>97405</v>
      </c>
    </row>
    <row r="8" spans="1:33" ht="24" customHeight="1">
      <c r="B8" s="262" t="s">
        <v>249</v>
      </c>
      <c r="C8" s="44">
        <v>848</v>
      </c>
      <c r="D8" s="45">
        <v>979542</v>
      </c>
      <c r="E8" s="45">
        <v>333</v>
      </c>
      <c r="F8" s="46">
        <v>525436</v>
      </c>
      <c r="G8" s="46">
        <v>331</v>
      </c>
      <c r="H8" s="46">
        <v>209905</v>
      </c>
      <c r="I8" s="46">
        <v>4</v>
      </c>
      <c r="J8" s="46">
        <v>2446</v>
      </c>
      <c r="K8" s="46">
        <v>73</v>
      </c>
      <c r="L8" s="46">
        <v>28412</v>
      </c>
      <c r="M8" s="46">
        <v>43</v>
      </c>
      <c r="N8" s="46">
        <v>86976</v>
      </c>
      <c r="O8" s="46">
        <v>2</v>
      </c>
      <c r="P8" s="46">
        <v>591</v>
      </c>
      <c r="Q8" s="46">
        <v>62</v>
      </c>
      <c r="R8" s="112">
        <v>125776</v>
      </c>
    </row>
    <row r="9" spans="1:33" ht="24" customHeight="1">
      <c r="B9" s="535" t="s">
        <v>209</v>
      </c>
      <c r="C9" s="376">
        <v>818</v>
      </c>
      <c r="D9" s="377">
        <v>1411064</v>
      </c>
      <c r="E9" s="377">
        <v>372</v>
      </c>
      <c r="F9" s="378">
        <v>264457</v>
      </c>
      <c r="G9" s="378">
        <v>283</v>
      </c>
      <c r="H9" s="378">
        <v>956133</v>
      </c>
      <c r="I9" s="378">
        <v>6</v>
      </c>
      <c r="J9" s="378">
        <v>2226</v>
      </c>
      <c r="K9" s="378">
        <v>50</v>
      </c>
      <c r="L9" s="378">
        <v>20635</v>
      </c>
      <c r="M9" s="378">
        <v>53</v>
      </c>
      <c r="N9" s="378">
        <v>148049</v>
      </c>
      <c r="O9" s="378">
        <v>1</v>
      </c>
      <c r="P9" s="378">
        <v>490</v>
      </c>
      <c r="Q9" s="378">
        <v>53</v>
      </c>
      <c r="R9" s="379">
        <v>19074</v>
      </c>
    </row>
    <row r="10" spans="1:33" s="55" customFormat="1" ht="24" customHeight="1">
      <c r="B10" s="536" t="s">
        <v>250</v>
      </c>
      <c r="C10" s="47">
        <v>783</v>
      </c>
      <c r="D10" s="47">
        <v>1622725</v>
      </c>
      <c r="E10" s="47">
        <v>286</v>
      </c>
      <c r="F10" s="48">
        <v>771268</v>
      </c>
      <c r="G10" s="48">
        <v>296</v>
      </c>
      <c r="H10" s="48">
        <v>457300</v>
      </c>
      <c r="I10" s="48">
        <v>3</v>
      </c>
      <c r="J10" s="48">
        <v>717</v>
      </c>
      <c r="K10" s="48">
        <v>30</v>
      </c>
      <c r="L10" s="48">
        <v>17553</v>
      </c>
      <c r="M10" s="48">
        <v>87</v>
      </c>
      <c r="N10" s="48">
        <v>276694</v>
      </c>
      <c r="O10" s="48">
        <v>4</v>
      </c>
      <c r="P10" s="48">
        <v>2072</v>
      </c>
      <c r="Q10" s="48">
        <v>77</v>
      </c>
      <c r="R10" s="113">
        <v>97120</v>
      </c>
    </row>
    <row r="11" spans="1:33" s="22" customFormat="1" ht="24" customHeight="1">
      <c r="A11" s="55"/>
      <c r="B11" s="122" t="s">
        <v>266</v>
      </c>
      <c r="C11" s="49">
        <v>821</v>
      </c>
      <c r="D11" s="49">
        <v>1290259.1374000001</v>
      </c>
      <c r="E11" s="49">
        <v>304</v>
      </c>
      <c r="F11" s="50">
        <v>793995.46990000003</v>
      </c>
      <c r="G11" s="50">
        <v>311</v>
      </c>
      <c r="H11" s="50">
        <v>220262.66219999999</v>
      </c>
      <c r="I11" s="50">
        <v>2</v>
      </c>
      <c r="J11" s="50">
        <v>679.3</v>
      </c>
      <c r="K11" s="50">
        <v>31</v>
      </c>
      <c r="L11" s="50">
        <v>8419.27</v>
      </c>
      <c r="M11" s="50">
        <v>8</v>
      </c>
      <c r="N11" s="50">
        <v>229.86</v>
      </c>
      <c r="O11" s="50">
        <v>44</v>
      </c>
      <c r="P11" s="50">
        <v>192912.35060000001</v>
      </c>
      <c r="Q11" s="50">
        <v>121</v>
      </c>
      <c r="R11" s="114">
        <v>73760.224700000006</v>
      </c>
    </row>
    <row r="12" spans="1:33" ht="17.25" thickBot="1">
      <c r="B12" s="115" t="s">
        <v>302</v>
      </c>
      <c r="C12" s="116"/>
      <c r="D12" s="116"/>
      <c r="E12" s="116"/>
      <c r="F12" s="116"/>
      <c r="G12" s="116"/>
      <c r="H12" s="116"/>
      <c r="I12" s="116"/>
      <c r="J12" s="116"/>
      <c r="K12" s="116"/>
      <c r="L12" s="116"/>
      <c r="M12" s="116"/>
      <c r="N12" s="116"/>
      <c r="O12" s="711" t="s">
        <v>144</v>
      </c>
      <c r="P12" s="712"/>
      <c r="Q12" s="712"/>
      <c r="R12" s="713"/>
    </row>
    <row r="14" spans="1:33">
      <c r="B14" s="542"/>
      <c r="C14" s="45"/>
      <c r="D14" s="45"/>
      <c r="E14" s="45"/>
      <c r="F14" s="46"/>
      <c r="G14" s="46"/>
      <c r="H14" s="46"/>
      <c r="I14" s="46"/>
      <c r="J14" s="46"/>
      <c r="K14" s="46"/>
      <c r="L14" s="46"/>
      <c r="M14" s="46"/>
      <c r="N14" s="46"/>
      <c r="O14" s="46"/>
      <c r="P14" s="46"/>
      <c r="Q14" s="46"/>
      <c r="R14" s="46"/>
    </row>
    <row r="16" spans="1:33">
      <c r="C16" s="540"/>
      <c r="D16" s="540"/>
      <c r="E16" s="541"/>
      <c r="F16" s="541"/>
      <c r="G16" s="541"/>
      <c r="H16" s="541"/>
      <c r="I16" s="541"/>
      <c r="J16" s="541"/>
      <c r="K16" s="541"/>
      <c r="L16" s="541"/>
      <c r="M16" s="541"/>
      <c r="N16" s="541"/>
      <c r="O16" s="541"/>
      <c r="P16" s="541"/>
      <c r="Q16" s="541"/>
      <c r="R16" s="541"/>
    </row>
  </sheetData>
  <mergeCells count="11">
    <mergeCell ref="O12:R12"/>
    <mergeCell ref="M4:N4"/>
    <mergeCell ref="O4:P4"/>
    <mergeCell ref="Q4:R4"/>
    <mergeCell ref="K4:L4"/>
    <mergeCell ref="Q3:R3"/>
    <mergeCell ref="B4:B5"/>
    <mergeCell ref="C4:D4"/>
    <mergeCell ref="E4:F4"/>
    <mergeCell ref="G4:H4"/>
    <mergeCell ref="I4:J4"/>
  </mergeCells>
  <phoneticPr fontId="3" type="noConversion"/>
  <pageMargins left="0.70866141732283472" right="0.31496062992125984"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18"/>
  <sheetViews>
    <sheetView workbookViewId="0">
      <selection activeCell="B1" sqref="B1:F1"/>
    </sheetView>
  </sheetViews>
  <sheetFormatPr defaultRowHeight="16.5"/>
  <cols>
    <col min="1" max="1" width="1.625" style="55" customWidth="1"/>
    <col min="2" max="2" width="11.75" customWidth="1"/>
    <col min="3" max="3" width="19.75" customWidth="1"/>
    <col min="4" max="4" width="18.25" customWidth="1"/>
    <col min="5" max="5" width="19.375" customWidth="1"/>
    <col min="6" max="6" width="18.125" customWidth="1"/>
  </cols>
  <sheetData>
    <row r="1" spans="1:6" ht="24" customHeight="1">
      <c r="B1" s="693" t="s">
        <v>418</v>
      </c>
      <c r="C1" s="693"/>
      <c r="D1" s="693"/>
      <c r="E1" s="693"/>
      <c r="F1" s="693"/>
    </row>
    <row r="2" spans="1:6" ht="17.25" thickBot="1">
      <c r="B2" s="5"/>
      <c r="C2" s="5"/>
      <c r="D2" s="5"/>
      <c r="E2" s="5"/>
      <c r="F2" s="5"/>
    </row>
    <row r="3" spans="1:6">
      <c r="B3" s="130" t="s">
        <v>133</v>
      </c>
      <c r="C3" s="131"/>
      <c r="D3" s="131"/>
      <c r="E3" s="722" t="s">
        <v>304</v>
      </c>
      <c r="F3" s="723"/>
    </row>
    <row r="4" spans="1:6" ht="36.75" customHeight="1">
      <c r="B4" s="715" t="s">
        <v>76</v>
      </c>
      <c r="C4" s="717" t="s">
        <v>135</v>
      </c>
      <c r="D4" s="718"/>
      <c r="E4" s="717" t="s">
        <v>136</v>
      </c>
      <c r="F4" s="719"/>
    </row>
    <row r="5" spans="1:6" ht="37.5" customHeight="1">
      <c r="B5" s="716"/>
      <c r="C5" s="73" t="s">
        <v>77</v>
      </c>
      <c r="D5" s="73" t="s">
        <v>305</v>
      </c>
      <c r="E5" s="73" t="s">
        <v>77</v>
      </c>
      <c r="F5" s="74" t="s">
        <v>305</v>
      </c>
    </row>
    <row r="6" spans="1:6" ht="24" customHeight="1">
      <c r="B6" s="155" t="s">
        <v>247</v>
      </c>
      <c r="C6" s="123">
        <v>104</v>
      </c>
      <c r="D6" s="124">
        <v>104.6</v>
      </c>
      <c r="E6" s="124">
        <v>103.2</v>
      </c>
      <c r="F6" s="132">
        <v>104.1</v>
      </c>
    </row>
    <row r="7" spans="1:6" ht="24" customHeight="1">
      <c r="B7" s="157" t="s">
        <v>248</v>
      </c>
      <c r="C7" s="125">
        <v>101.7</v>
      </c>
      <c r="D7" s="126">
        <v>101</v>
      </c>
      <c r="E7" s="127">
        <v>102.1</v>
      </c>
      <c r="F7" s="133">
        <v>102.6</v>
      </c>
    </row>
    <row r="8" spans="1:6" ht="24" customHeight="1">
      <c r="B8" s="157" t="s">
        <v>249</v>
      </c>
      <c r="C8" s="125">
        <v>100.2</v>
      </c>
      <c r="D8" s="126">
        <v>100.2</v>
      </c>
      <c r="E8" s="127">
        <v>100</v>
      </c>
      <c r="F8" s="133">
        <v>100</v>
      </c>
    </row>
    <row r="9" spans="1:6" ht="24" customHeight="1">
      <c r="B9" s="157" t="s">
        <v>209</v>
      </c>
      <c r="C9" s="470">
        <v>102.3</v>
      </c>
      <c r="D9" s="471">
        <v>101.6</v>
      </c>
      <c r="E9" s="472">
        <v>100.7</v>
      </c>
      <c r="F9" s="473">
        <v>100.9</v>
      </c>
    </row>
    <row r="10" spans="1:6" s="55" customFormat="1" ht="24" customHeight="1">
      <c r="B10" s="134" t="s">
        <v>250</v>
      </c>
      <c r="C10" s="128">
        <v>102.3</v>
      </c>
      <c r="D10" s="128">
        <v>100.6</v>
      </c>
      <c r="E10" s="129">
        <v>101</v>
      </c>
      <c r="F10" s="135">
        <v>101.2</v>
      </c>
    </row>
    <row r="11" spans="1:6" s="22" customFormat="1" ht="24" customHeight="1">
      <c r="A11" s="55"/>
      <c r="B11" s="162" t="s">
        <v>266</v>
      </c>
      <c r="C11" s="288">
        <v>104.06403621162288</v>
      </c>
      <c r="D11" s="288">
        <v>102.00519998356685</v>
      </c>
      <c r="E11" s="289">
        <v>103.13759785403941</v>
      </c>
      <c r="F11" s="290">
        <v>104.03523475408784</v>
      </c>
    </row>
    <row r="12" spans="1:6">
      <c r="B12" s="136" t="s">
        <v>407</v>
      </c>
      <c r="C12" s="137"/>
      <c r="D12" s="137"/>
      <c r="E12" s="138"/>
      <c r="F12" s="139"/>
    </row>
    <row r="13" spans="1:6" ht="17.25" thickBot="1">
      <c r="B13" s="140"/>
      <c r="C13" s="141"/>
      <c r="D13" s="141"/>
      <c r="E13" s="720" t="s">
        <v>408</v>
      </c>
      <c r="F13" s="721"/>
    </row>
    <row r="14" spans="1:6">
      <c r="B14" s="52" t="s">
        <v>409</v>
      </c>
      <c r="C14" s="52"/>
      <c r="D14" s="52"/>
      <c r="E14" s="53"/>
      <c r="F14" s="53"/>
    </row>
    <row r="18" ht="16.5" customHeight="1"/>
  </sheetData>
  <mergeCells count="6">
    <mergeCell ref="B1:F1"/>
    <mergeCell ref="B4:B5"/>
    <mergeCell ref="C4:D4"/>
    <mergeCell ref="E4:F4"/>
    <mergeCell ref="E13:F13"/>
    <mergeCell ref="E3:F3"/>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13"/>
  <sheetViews>
    <sheetView workbookViewId="0">
      <selection activeCell="B1" sqref="B1:H1"/>
    </sheetView>
  </sheetViews>
  <sheetFormatPr defaultRowHeight="16.5"/>
  <cols>
    <col min="1" max="1" width="1.625" style="55" customWidth="1"/>
    <col min="2" max="2" width="10.625" customWidth="1"/>
    <col min="3" max="3" width="11.25" customWidth="1"/>
    <col min="4" max="4" width="10.875" customWidth="1"/>
    <col min="5" max="5" width="11" customWidth="1"/>
    <col min="6" max="6" width="11.875" customWidth="1"/>
    <col min="7" max="7" width="11.75" customWidth="1"/>
    <col min="8" max="8" width="11.375" customWidth="1"/>
    <col min="9" max="9" width="10.625" customWidth="1"/>
    <col min="10" max="10" width="10.5" customWidth="1"/>
    <col min="11" max="11" width="11" customWidth="1"/>
    <col min="12" max="12" width="10.5" customWidth="1"/>
  </cols>
  <sheetData>
    <row r="1" spans="1:12" ht="24" customHeight="1">
      <c r="B1" s="724" t="s">
        <v>419</v>
      </c>
      <c r="C1" s="724"/>
      <c r="D1" s="724"/>
      <c r="E1" s="724"/>
      <c r="F1" s="724"/>
      <c r="G1" s="724"/>
      <c r="H1" s="724"/>
      <c r="I1" s="2"/>
      <c r="J1" s="2"/>
      <c r="K1" s="2"/>
      <c r="L1" s="2"/>
    </row>
    <row r="2" spans="1:12" s="17" customFormat="1" ht="17.25" thickBot="1">
      <c r="A2" s="55"/>
      <c r="B2" s="11"/>
      <c r="C2" s="11"/>
      <c r="D2" s="11"/>
      <c r="E2" s="11"/>
      <c r="F2" s="2"/>
      <c r="G2" s="2"/>
      <c r="H2" s="2"/>
      <c r="I2" s="2"/>
      <c r="J2" s="2"/>
      <c r="K2" s="2"/>
      <c r="L2" s="2"/>
    </row>
    <row r="3" spans="1:12" ht="18" customHeight="1">
      <c r="B3" s="63" t="s">
        <v>137</v>
      </c>
      <c r="C3" s="154"/>
      <c r="D3" s="154"/>
      <c r="E3" s="154"/>
      <c r="F3" s="154"/>
      <c r="G3" s="154"/>
      <c r="H3" s="154"/>
      <c r="I3" s="154"/>
      <c r="J3" s="722" t="s">
        <v>308</v>
      </c>
      <c r="K3" s="722"/>
      <c r="L3" s="723"/>
    </row>
    <row r="4" spans="1:12" ht="33.75" customHeight="1">
      <c r="B4" s="727" t="s">
        <v>78</v>
      </c>
      <c r="C4" s="728" t="s">
        <v>79</v>
      </c>
      <c r="D4" s="729"/>
      <c r="E4" s="728" t="s">
        <v>80</v>
      </c>
      <c r="F4" s="729"/>
      <c r="G4" s="717" t="s">
        <v>309</v>
      </c>
      <c r="H4" s="730"/>
      <c r="I4" s="730"/>
      <c r="J4" s="730"/>
      <c r="K4" s="730"/>
      <c r="L4" s="731"/>
    </row>
    <row r="5" spans="1:12" ht="34.5" customHeight="1">
      <c r="B5" s="727"/>
      <c r="C5" s="729"/>
      <c r="D5" s="729"/>
      <c r="E5" s="729"/>
      <c r="F5" s="729"/>
      <c r="G5" s="728" t="s">
        <v>81</v>
      </c>
      <c r="H5" s="729"/>
      <c r="I5" s="728" t="s">
        <v>82</v>
      </c>
      <c r="J5" s="729"/>
      <c r="K5" s="717" t="s">
        <v>83</v>
      </c>
      <c r="L5" s="731"/>
    </row>
    <row r="6" spans="1:12" ht="32.25" customHeight="1">
      <c r="B6" s="727"/>
      <c r="C6" s="73" t="s">
        <v>403</v>
      </c>
      <c r="D6" s="73" t="s">
        <v>84</v>
      </c>
      <c r="E6" s="73" t="s">
        <v>403</v>
      </c>
      <c r="F6" s="73" t="s">
        <v>85</v>
      </c>
      <c r="G6" s="73" t="s">
        <v>403</v>
      </c>
      <c r="H6" s="73" t="s">
        <v>86</v>
      </c>
      <c r="I6" s="73" t="s">
        <v>403</v>
      </c>
      <c r="J6" s="73" t="s">
        <v>87</v>
      </c>
      <c r="K6" s="73" t="s">
        <v>403</v>
      </c>
      <c r="L6" s="74" t="s">
        <v>88</v>
      </c>
    </row>
    <row r="7" spans="1:12" ht="24" customHeight="1">
      <c r="B7" s="155" t="s">
        <v>247</v>
      </c>
      <c r="C7" s="145">
        <v>2</v>
      </c>
      <c r="D7" s="146">
        <v>5</v>
      </c>
      <c r="E7" s="146">
        <v>2</v>
      </c>
      <c r="F7" s="146">
        <v>5</v>
      </c>
      <c r="G7" s="146">
        <v>0</v>
      </c>
      <c r="H7" s="146">
        <v>0</v>
      </c>
      <c r="I7" s="146">
        <v>0</v>
      </c>
      <c r="J7" s="146">
        <v>0</v>
      </c>
      <c r="K7" s="146">
        <v>0</v>
      </c>
      <c r="L7" s="156">
        <v>0</v>
      </c>
    </row>
    <row r="8" spans="1:12" ht="24" customHeight="1">
      <c r="B8" s="157" t="s">
        <v>248</v>
      </c>
      <c r="C8" s="147">
        <v>1</v>
      </c>
      <c r="D8" s="148">
        <v>2</v>
      </c>
      <c r="E8" s="148">
        <v>1</v>
      </c>
      <c r="F8" s="148">
        <v>2</v>
      </c>
      <c r="G8" s="148">
        <v>0</v>
      </c>
      <c r="H8" s="148">
        <v>0</v>
      </c>
      <c r="I8" s="148">
        <v>0</v>
      </c>
      <c r="J8" s="148">
        <v>0</v>
      </c>
      <c r="K8" s="148">
        <v>0</v>
      </c>
      <c r="L8" s="158">
        <v>0</v>
      </c>
    </row>
    <row r="9" spans="1:12" ht="24" customHeight="1">
      <c r="B9" s="157" t="s">
        <v>249</v>
      </c>
      <c r="C9" s="149">
        <v>0</v>
      </c>
      <c r="D9" s="148">
        <v>0</v>
      </c>
      <c r="E9" s="148">
        <v>0</v>
      </c>
      <c r="F9" s="148">
        <v>0</v>
      </c>
      <c r="G9" s="148">
        <v>0</v>
      </c>
      <c r="H9" s="148">
        <v>0</v>
      </c>
      <c r="I9" s="148">
        <v>0</v>
      </c>
      <c r="J9" s="148">
        <v>0</v>
      </c>
      <c r="K9" s="148">
        <v>0</v>
      </c>
      <c r="L9" s="158">
        <v>0</v>
      </c>
    </row>
    <row r="10" spans="1:12" ht="24" customHeight="1">
      <c r="B10" s="157" t="s">
        <v>209</v>
      </c>
      <c r="C10" s="150">
        <v>0</v>
      </c>
      <c r="D10" s="151">
        <v>0</v>
      </c>
      <c r="E10" s="151">
        <v>0</v>
      </c>
      <c r="F10" s="151">
        <v>0</v>
      </c>
      <c r="G10" s="151">
        <v>0</v>
      </c>
      <c r="H10" s="151">
        <v>0</v>
      </c>
      <c r="I10" s="151">
        <v>0</v>
      </c>
      <c r="J10" s="151">
        <v>0</v>
      </c>
      <c r="K10" s="151">
        <v>0</v>
      </c>
      <c r="L10" s="159">
        <v>0</v>
      </c>
    </row>
    <row r="11" spans="1:12" ht="24" customHeight="1">
      <c r="B11" s="160" t="s">
        <v>250</v>
      </c>
      <c r="C11" s="152">
        <v>0</v>
      </c>
      <c r="D11" s="153">
        <v>0</v>
      </c>
      <c r="E11" s="153">
        <v>0</v>
      </c>
      <c r="F11" s="153">
        <v>0</v>
      </c>
      <c r="G11" s="153">
        <v>0</v>
      </c>
      <c r="H11" s="153">
        <v>0</v>
      </c>
      <c r="I11" s="153">
        <v>0</v>
      </c>
      <c r="J11" s="153">
        <v>0</v>
      </c>
      <c r="K11" s="153">
        <v>0</v>
      </c>
      <c r="L11" s="161">
        <v>0</v>
      </c>
    </row>
    <row r="12" spans="1:12" s="22" customFormat="1" ht="24" customHeight="1">
      <c r="A12" s="55"/>
      <c r="B12" s="162" t="s">
        <v>266</v>
      </c>
      <c r="C12" s="143">
        <v>0</v>
      </c>
      <c r="D12" s="144">
        <v>0</v>
      </c>
      <c r="E12" s="144">
        <v>0</v>
      </c>
      <c r="F12" s="144">
        <v>0</v>
      </c>
      <c r="G12" s="144">
        <v>0</v>
      </c>
      <c r="H12" s="144">
        <v>0</v>
      </c>
      <c r="I12" s="144">
        <v>0</v>
      </c>
      <c r="J12" s="144">
        <v>0</v>
      </c>
      <c r="K12" s="144">
        <v>0</v>
      </c>
      <c r="L12" s="163">
        <v>0</v>
      </c>
    </row>
    <row r="13" spans="1:12" s="18" customFormat="1" ht="34.5" customHeight="1" thickBot="1">
      <c r="B13" s="732" t="s">
        <v>306</v>
      </c>
      <c r="C13" s="733"/>
      <c r="D13" s="733"/>
      <c r="E13" s="733"/>
      <c r="F13" s="733"/>
      <c r="G13" s="733"/>
      <c r="H13" s="733"/>
      <c r="I13" s="725" t="s">
        <v>307</v>
      </c>
      <c r="J13" s="725"/>
      <c r="K13" s="725"/>
      <c r="L13" s="726"/>
    </row>
  </sheetData>
  <mergeCells count="11">
    <mergeCell ref="B1:H1"/>
    <mergeCell ref="I13:L13"/>
    <mergeCell ref="J3:L3"/>
    <mergeCell ref="B4:B6"/>
    <mergeCell ref="C4:D5"/>
    <mergeCell ref="E4:F5"/>
    <mergeCell ref="G4:L4"/>
    <mergeCell ref="G5:H5"/>
    <mergeCell ref="I5:J5"/>
    <mergeCell ref="K5:L5"/>
    <mergeCell ref="B13:H13"/>
  </mergeCells>
  <phoneticPr fontId="3" type="noConversion"/>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16</vt:i4>
      </vt:variant>
    </vt:vector>
  </HeadingPairs>
  <TitlesOfParts>
    <vt:vector size="16" baseType="lpstr">
      <vt:lpstr>목차</vt:lpstr>
      <vt:lpstr> Ⅸ-1. 주택현황 및 보급률</vt:lpstr>
      <vt:lpstr> Ⅸ-2. 주택소유현황</vt:lpstr>
      <vt:lpstr>Ⅸ-3. 건축연도별 주택</vt:lpstr>
      <vt:lpstr>Ⅸ-4. 연면적별 주택</vt:lpstr>
      <vt:lpstr>Ⅸ-5. 건축허가</vt:lpstr>
      <vt:lpstr>Ⅸ-5-1. 시ㆍ군ㆍ구별 건축허가</vt:lpstr>
      <vt:lpstr> Ⅸ-6. 주택가격지수</vt:lpstr>
      <vt:lpstr> Ⅸ-7. 토지거래 허가</vt:lpstr>
      <vt:lpstr> Ⅸ-8. 지가변동률</vt:lpstr>
      <vt:lpstr> Ⅸ-9. 토지거래 현황</vt:lpstr>
      <vt:lpstr> Ⅸ-10. 용도지역</vt:lpstr>
      <vt:lpstr> Ⅸ-11. 공원</vt:lpstr>
      <vt:lpstr> Ⅸ-12. 도로</vt:lpstr>
      <vt:lpstr> Ⅸ-13. 교량</vt:lpstr>
      <vt:lpstr> Ⅸ-14 건설장비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통계1</dc:creator>
  <cp:lastModifiedBy>user</cp:lastModifiedBy>
  <cp:lastPrinted>2021-06-13T06:35:02Z</cp:lastPrinted>
  <dcterms:created xsi:type="dcterms:W3CDTF">2018-10-18T02:36:49Z</dcterms:created>
  <dcterms:modified xsi:type="dcterms:W3CDTF">2022-06-25T07:16:38Z</dcterms:modified>
</cp:coreProperties>
</file>