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2018 통계연보\통계연보2018\"/>
    </mc:Choice>
  </mc:AlternateContent>
  <bookViews>
    <workbookView xWindow="0" yWindow="0" windowWidth="19200" windowHeight="10755"/>
  </bookViews>
  <sheets>
    <sheet name="1.지방세 부담" sheetId="2" r:id="rId1"/>
    <sheet name="2.지방세 징수" sheetId="3" r:id="rId2"/>
    <sheet name="3.예산결산 총괄" sheetId="4" r:id="rId3"/>
    <sheet name="4.일반회계 세입예산 개요" sheetId="5" r:id="rId4"/>
    <sheet name="5.일반회계 세입결산" sheetId="6" r:id="rId5"/>
    <sheet name="5-1.일반회계 세입결산" sheetId="7" r:id="rId6"/>
    <sheet name="6.일반회계 세출에산 개요" sheetId="8" r:id="rId7"/>
    <sheet name="7.일반회계 세출결산" sheetId="9" r:id="rId8"/>
    <sheet name="7-1.시 군 구별 일반회계 세출결산" sheetId="10" r:id="rId9"/>
    <sheet name="8.특별회게 예산개요" sheetId="11" r:id="rId10"/>
    <sheet name="9.특별회계 세입세출에산개요" sheetId="12" r:id="rId11"/>
    <sheet name="10.특별회계 예산결산" sheetId="13" r:id="rId12"/>
    <sheet name="11.공유재산" sheetId="14" r:id="rId13"/>
    <sheet name="12.지방재정자립지표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6" l="1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1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15" i="6"/>
  <c r="E16" i="6"/>
  <c r="E17" i="6"/>
  <c r="E18" i="6"/>
  <c r="E19" i="6"/>
  <c r="E20" i="6"/>
  <c r="E21" i="6"/>
  <c r="E22" i="6"/>
  <c r="E23" i="6"/>
  <c r="E24" i="6"/>
  <c r="E14" i="6"/>
  <c r="B9" i="7"/>
  <c r="B10" i="14" l="1"/>
  <c r="E12" i="13"/>
  <c r="D12" i="13"/>
  <c r="C12" i="13"/>
  <c r="B12" i="13"/>
  <c r="E11" i="13"/>
  <c r="D11" i="13"/>
  <c r="C11" i="13"/>
  <c r="B11" i="13"/>
  <c r="E8" i="13"/>
  <c r="D8" i="13"/>
  <c r="C8" i="13"/>
  <c r="G8" i="12"/>
  <c r="G7" i="12"/>
  <c r="G6" i="12"/>
  <c r="G5" i="12"/>
  <c r="J9" i="9"/>
  <c r="J8" i="9"/>
  <c r="J7" i="9"/>
  <c r="I7" i="9"/>
  <c r="E7" i="9"/>
  <c r="B7" i="8"/>
  <c r="M8" i="4"/>
  <c r="L8" i="4"/>
  <c r="K8" i="4" s="1"/>
  <c r="B8" i="13" l="1"/>
</calcChain>
</file>

<file path=xl/sharedStrings.xml><?xml version="1.0" encoding="utf-8"?>
<sst xmlns="http://schemas.openxmlformats.org/spreadsheetml/2006/main" count="473" uniqueCount="317">
  <si>
    <t>단위:천원</t>
  </si>
  <si>
    <t>연  별</t>
  </si>
  <si>
    <r>
      <t xml:space="preserve">지  방  세 </t>
    </r>
    <r>
      <rPr>
        <vertAlign val="superscript"/>
        <sz val="11"/>
        <rFont val="바탕체"/>
        <family val="1"/>
        <charset val="129"/>
      </rPr>
      <t>1)</t>
    </r>
  </si>
  <si>
    <t>인       구             (외국인제외)</t>
  </si>
  <si>
    <t>1인당 부담액  (원)</t>
  </si>
  <si>
    <t>세      대
(외국인제외)</t>
  </si>
  <si>
    <t>세대당 부담액  (원)</t>
  </si>
  <si>
    <t>2 0 1 2</t>
  </si>
  <si>
    <t>2 0 1 3</t>
  </si>
  <si>
    <t>2 0 1 4</t>
  </si>
  <si>
    <t>2 0 1 5</t>
    <phoneticPr fontId="3" type="noConversion"/>
  </si>
  <si>
    <t>2 0 1 6</t>
    <phoneticPr fontId="3" type="noConversion"/>
  </si>
  <si>
    <t>2 0 1 7</t>
    <phoneticPr fontId="3" type="noConversion"/>
  </si>
  <si>
    <t>자료: 세무과, 대구시 세정담당관실</t>
    <phoneticPr fontId="3" type="noConversion"/>
  </si>
  <si>
    <t xml:space="preserve">  주:1)자치구세포함</t>
    <phoneticPr fontId="3" type="noConversion"/>
  </si>
  <si>
    <t xml:space="preserve">  2. 지방세 징수</t>
    <phoneticPr fontId="3" type="noConversion"/>
  </si>
  <si>
    <t xml:space="preserve"> </t>
  </si>
  <si>
    <t>합   계</t>
  </si>
  <si>
    <t xml:space="preserve">                   보                            통                         세</t>
  </si>
  <si>
    <t>목    적   세</t>
    <phoneticPr fontId="3" type="noConversion"/>
  </si>
  <si>
    <t>과년도수입</t>
    <phoneticPr fontId="3" type="noConversion"/>
  </si>
  <si>
    <t>광역시세</t>
  </si>
  <si>
    <t>구·군세</t>
  </si>
  <si>
    <t>광          역         시         세</t>
  </si>
  <si>
    <t>구군세</t>
    <phoneticPr fontId="3" type="noConversion"/>
  </si>
  <si>
    <t>광역시세</t>
    <phoneticPr fontId="3" type="noConversion"/>
  </si>
  <si>
    <t>취 득 세</t>
  </si>
  <si>
    <t>레저세</t>
    <phoneticPr fontId="3" type="noConversion"/>
  </si>
  <si>
    <t>담배소비세</t>
    <phoneticPr fontId="3" type="noConversion"/>
  </si>
  <si>
    <t>지방소비세</t>
    <phoneticPr fontId="3" type="noConversion"/>
  </si>
  <si>
    <t>주민세</t>
    <phoneticPr fontId="3" type="noConversion"/>
  </si>
  <si>
    <t>지방소득세</t>
    <phoneticPr fontId="3" type="noConversion"/>
  </si>
  <si>
    <t>자동차세</t>
    <phoneticPr fontId="3" type="noConversion"/>
  </si>
  <si>
    <t>등록면허세</t>
    <phoneticPr fontId="3" type="noConversion"/>
  </si>
  <si>
    <t>등록세</t>
    <phoneticPr fontId="3" type="noConversion"/>
  </si>
  <si>
    <t>주행세</t>
    <phoneticPr fontId="3" type="noConversion"/>
  </si>
  <si>
    <t>농업소득세</t>
    <phoneticPr fontId="3" type="noConversion"/>
  </si>
  <si>
    <t>도축세</t>
    <phoneticPr fontId="3" type="noConversion"/>
  </si>
  <si>
    <t>면허세</t>
    <phoneticPr fontId="3" type="noConversion"/>
  </si>
  <si>
    <t>재산세</t>
    <phoneticPr fontId="3" type="noConversion"/>
  </si>
  <si>
    <t>종합토지세</t>
    <phoneticPr fontId="3" type="noConversion"/>
  </si>
  <si>
    <t>지역자원
시설세</t>
    <phoneticPr fontId="3" type="noConversion"/>
  </si>
  <si>
    <t>지방교육세</t>
    <phoneticPr fontId="3" type="noConversion"/>
  </si>
  <si>
    <t>도시계획세</t>
    <phoneticPr fontId="3" type="noConversion"/>
  </si>
  <si>
    <t>공동시설세</t>
    <phoneticPr fontId="3" type="noConversion"/>
  </si>
  <si>
    <t>지역개발세</t>
    <phoneticPr fontId="3" type="noConversion"/>
  </si>
  <si>
    <t>사업소세</t>
    <phoneticPr fontId="3" type="noConversion"/>
  </si>
  <si>
    <t>2 0 1 2</t>
    <phoneticPr fontId="3" type="noConversion"/>
  </si>
  <si>
    <t>2 0 1 4</t>
    <phoneticPr fontId="3" type="noConversion"/>
  </si>
  <si>
    <t>자료: 징수과,세무과,대구시 세정담당관실</t>
    <phoneticPr fontId="3" type="noConversion"/>
  </si>
  <si>
    <t xml:space="preserve">  3. 예산결산 총괄</t>
    <phoneticPr fontId="3" type="noConversion"/>
  </si>
  <si>
    <t xml:space="preserve"> 예  산  현  액</t>
  </si>
  <si>
    <t>세        입</t>
  </si>
  <si>
    <t>세        출</t>
  </si>
  <si>
    <t>잉        여</t>
  </si>
  <si>
    <t>일    반</t>
  </si>
  <si>
    <t>특    별</t>
  </si>
  <si>
    <t>자료:재무과,대구시 회계계약심사과</t>
    <phoneticPr fontId="3" type="noConversion"/>
  </si>
  <si>
    <t xml:space="preserve">  주:예산현액은 전년 이월액 포함</t>
    <phoneticPr fontId="3" type="noConversion"/>
  </si>
  <si>
    <t xml:space="preserve">  4. 일반회계 세입예산 개요</t>
    <phoneticPr fontId="16" type="noConversion"/>
  </si>
  <si>
    <t>단위:백만원</t>
    <phoneticPr fontId="16" type="noConversion"/>
  </si>
  <si>
    <t>합  계</t>
  </si>
  <si>
    <t>지방세</t>
  </si>
  <si>
    <t xml:space="preserve">                       세     외     수     입</t>
  </si>
  <si>
    <t>지방교부세</t>
    <phoneticPr fontId="3" type="noConversion"/>
  </si>
  <si>
    <t>조정교부금
(재정보전금)</t>
    <phoneticPr fontId="3" type="noConversion"/>
  </si>
  <si>
    <t>재정보전금
(시군)</t>
    <phoneticPr fontId="3" type="noConversion"/>
  </si>
  <si>
    <t>보조금</t>
    <phoneticPr fontId="3" type="noConversion"/>
  </si>
  <si>
    <t>지방채</t>
    <phoneticPr fontId="3" type="noConversion"/>
  </si>
  <si>
    <t>보전수입 등 내부거래</t>
    <phoneticPr fontId="3" type="noConversion"/>
  </si>
  <si>
    <t xml:space="preserve">        경   상    적    세    외    수    입</t>
  </si>
  <si>
    <t xml:space="preserve">       임  시  적  세  외  수  입</t>
  </si>
  <si>
    <t>보전수입등</t>
    <phoneticPr fontId="3" type="noConversion"/>
  </si>
  <si>
    <t>내부거래</t>
    <phoneticPr fontId="3" type="noConversion"/>
  </si>
  <si>
    <t>재산임대
수    입</t>
  </si>
  <si>
    <t>사용료
수  입</t>
  </si>
  <si>
    <t>수수료
수  입</t>
  </si>
  <si>
    <t>사업수입</t>
  </si>
  <si>
    <t>징수교부금
수     입</t>
  </si>
  <si>
    <t>이  자
수  입</t>
  </si>
  <si>
    <t>재산매각
수    입</t>
  </si>
  <si>
    <t>부담금</t>
    <phoneticPr fontId="3" type="noConversion"/>
  </si>
  <si>
    <t>과징금및과태료등</t>
    <phoneticPr fontId="3" type="noConversion"/>
  </si>
  <si>
    <t>기타수입
(잡수입포함)</t>
    <phoneticPr fontId="3" type="noConversion"/>
  </si>
  <si>
    <t>지난년도수입</t>
    <phoneticPr fontId="3" type="noConversion"/>
  </si>
  <si>
    <t>잉여금</t>
    <phoneticPr fontId="3" type="noConversion"/>
  </si>
  <si>
    <t>전년도 이월</t>
    <phoneticPr fontId="3" type="noConversion"/>
  </si>
  <si>
    <t>융자금원금</t>
    <phoneticPr fontId="3" type="noConversion"/>
  </si>
  <si>
    <t>전입금</t>
    <phoneticPr fontId="3" type="noConversion"/>
  </si>
  <si>
    <t>예탁금및예수금</t>
    <phoneticPr fontId="3" type="noConversion"/>
  </si>
  <si>
    <t>자료: 징수과, 대구시 세정담당관실</t>
    <phoneticPr fontId="16" type="noConversion"/>
  </si>
  <si>
    <t xml:space="preserve">  주:최종예산액임</t>
    <phoneticPr fontId="3" type="noConversion"/>
  </si>
  <si>
    <t xml:space="preserve">  5. 일반회계 세입결산</t>
    <phoneticPr fontId="3" type="noConversion"/>
  </si>
  <si>
    <t>단위:백만원</t>
    <phoneticPr fontId="3" type="noConversion"/>
  </si>
  <si>
    <t>예     산     현     액</t>
  </si>
  <si>
    <t>결                       산</t>
  </si>
  <si>
    <t>예 산 대       결산비율      (%)</t>
  </si>
  <si>
    <t>금                액</t>
  </si>
  <si>
    <t>구성비(%)</t>
  </si>
  <si>
    <t>시</t>
  </si>
  <si>
    <t>구·군</t>
  </si>
  <si>
    <t>지 방 세   수  입</t>
  </si>
  <si>
    <t>세   외   수   입</t>
  </si>
  <si>
    <t xml:space="preserve"> (경상적세외수입)</t>
  </si>
  <si>
    <t xml:space="preserve">    재산임대수입</t>
  </si>
  <si>
    <t xml:space="preserve">    사용료수입</t>
  </si>
  <si>
    <t xml:space="preserve">    수수료수입</t>
  </si>
  <si>
    <t xml:space="preserve">    사업수입</t>
  </si>
  <si>
    <t xml:space="preserve">    징수교부금</t>
  </si>
  <si>
    <t xml:space="preserve">    이자수입</t>
  </si>
  <si>
    <t xml:space="preserve"> (임시적세외수입)</t>
  </si>
  <si>
    <t xml:space="preserve">    재산매각수입</t>
  </si>
  <si>
    <t xml:space="preserve">    순세계잉여금</t>
  </si>
  <si>
    <t xml:space="preserve">    이월금</t>
  </si>
  <si>
    <t xml:space="preserve">    전입금</t>
  </si>
  <si>
    <t xml:space="preserve">    예탁금 및 예수금</t>
  </si>
  <si>
    <t xml:space="preserve">    융자금원금수입</t>
  </si>
  <si>
    <t xml:space="preserve">    부담금</t>
    <phoneticPr fontId="3" type="noConversion"/>
  </si>
  <si>
    <t>과징금 및 과태료등</t>
  </si>
  <si>
    <t xml:space="preserve">    잡수입</t>
  </si>
  <si>
    <t xml:space="preserve">    지난년도수입</t>
  </si>
  <si>
    <t>지  방  교  부  세</t>
  </si>
  <si>
    <t>조정교부금및재정보전금</t>
  </si>
  <si>
    <t>보      조      금</t>
  </si>
  <si>
    <t>지방채 및 예치금회수</t>
  </si>
  <si>
    <t>보전수입등 및 내부거래</t>
  </si>
  <si>
    <t>자료: 기획조정실</t>
    <phoneticPr fontId="3" type="noConversion"/>
  </si>
  <si>
    <t>세외수입</t>
  </si>
  <si>
    <t>지방교부세</t>
  </si>
  <si>
    <t>조정교부금 및
재정보전금</t>
    <phoneticPr fontId="3" type="noConversion"/>
  </si>
  <si>
    <t>보조금</t>
  </si>
  <si>
    <t>지방채</t>
  </si>
  <si>
    <t>보전수입등
및내부거래</t>
  </si>
  <si>
    <t>자료: 기획조정실,대구시 세정담당관실</t>
    <phoneticPr fontId="16" type="noConversion"/>
  </si>
  <si>
    <t xml:space="preserve">  6. 일반회계 세출예산 개요</t>
    <phoneticPr fontId="3" type="noConversion"/>
  </si>
  <si>
    <t>합     계</t>
  </si>
  <si>
    <t>일반공공행정</t>
  </si>
  <si>
    <t>공공질서 
및 안전</t>
  </si>
  <si>
    <t>교  육</t>
  </si>
  <si>
    <t>문화 및 관광</t>
  </si>
  <si>
    <t>환경보호</t>
  </si>
  <si>
    <t>사회복지</t>
  </si>
  <si>
    <t>보  건</t>
  </si>
  <si>
    <t>농림해양수산</t>
  </si>
  <si>
    <t>산업,중소기업</t>
  </si>
  <si>
    <t>수송 및 교통</t>
  </si>
  <si>
    <t>국토 및 
지역개발</t>
  </si>
  <si>
    <t>과학기술</t>
  </si>
  <si>
    <t>예비비</t>
  </si>
  <si>
    <t>기  타</t>
  </si>
  <si>
    <t>자료:기획조정실,대구시 예산담당관실</t>
    <phoneticPr fontId="3" type="noConversion"/>
  </si>
  <si>
    <t xml:space="preserve">  주:최종 예산액임.</t>
    <phoneticPr fontId="3" type="noConversion"/>
  </si>
  <si>
    <t xml:space="preserve">  7. 일반회계 세출결산</t>
    <phoneticPr fontId="3" type="noConversion"/>
  </si>
  <si>
    <t>연 별 및 과 목 별</t>
  </si>
  <si>
    <t>예        산        현        액</t>
  </si>
  <si>
    <t>금            액</t>
  </si>
  <si>
    <t>구 ·군</t>
  </si>
  <si>
    <t>2  0  1  2</t>
    <phoneticPr fontId="3" type="noConversion"/>
  </si>
  <si>
    <t>2  0  1  3</t>
    <phoneticPr fontId="3" type="noConversion"/>
  </si>
  <si>
    <r>
      <t xml:space="preserve">2   0   1   </t>
    </r>
    <r>
      <rPr>
        <sz val="11"/>
        <rFont val="바탕체"/>
        <family val="1"/>
        <charset val="129"/>
      </rPr>
      <t>4</t>
    </r>
    <phoneticPr fontId="3" type="noConversion"/>
  </si>
  <si>
    <t>2   0   1   5</t>
    <phoneticPr fontId="3" type="noConversion"/>
  </si>
  <si>
    <t>2   0   1   6</t>
    <phoneticPr fontId="3" type="noConversion"/>
  </si>
  <si>
    <t>2   0   1   7</t>
    <phoneticPr fontId="3" type="noConversion"/>
  </si>
  <si>
    <t>일반공공행정</t>
    <phoneticPr fontId="3" type="noConversion"/>
  </si>
  <si>
    <t xml:space="preserve">    입법 및 선거관리</t>
    <phoneticPr fontId="3" type="noConversion"/>
  </si>
  <si>
    <t xml:space="preserve">    지방행정·재정지원</t>
    <phoneticPr fontId="3" type="noConversion"/>
  </si>
  <si>
    <t xml:space="preserve">    재정·금융</t>
    <phoneticPr fontId="3" type="noConversion"/>
  </si>
  <si>
    <t xml:space="preserve">    일반행정</t>
    <phoneticPr fontId="3" type="noConversion"/>
  </si>
  <si>
    <t>공공질서 및 안전</t>
    <phoneticPr fontId="3" type="noConversion"/>
  </si>
  <si>
    <t xml:space="preserve">    재난방재·민방위</t>
    <phoneticPr fontId="3" type="noConversion"/>
  </si>
  <si>
    <t>교     육</t>
    <phoneticPr fontId="3" type="noConversion"/>
  </si>
  <si>
    <t xml:space="preserve">    유아 및 초등교육</t>
    <phoneticPr fontId="3" type="noConversion"/>
  </si>
  <si>
    <t xml:space="preserve">    평생·직업교육</t>
    <phoneticPr fontId="3" type="noConversion"/>
  </si>
  <si>
    <t xml:space="preserve">    고등교육</t>
    <phoneticPr fontId="3" type="noConversion"/>
  </si>
  <si>
    <t>문화 및 관광</t>
    <phoneticPr fontId="3" type="noConversion"/>
  </si>
  <si>
    <t xml:space="preserve">    문화예술</t>
    <phoneticPr fontId="3" type="noConversion"/>
  </si>
  <si>
    <t xml:space="preserve">    관    광</t>
    <phoneticPr fontId="3" type="noConversion"/>
  </si>
  <si>
    <t xml:space="preserve">    체    육</t>
    <phoneticPr fontId="3" type="noConversion"/>
  </si>
  <si>
    <t xml:space="preserve">    문 화 재</t>
    <phoneticPr fontId="3" type="noConversion"/>
  </si>
  <si>
    <t xml:space="preserve">    문화 및 관광일반</t>
    <phoneticPr fontId="3" type="noConversion"/>
  </si>
  <si>
    <t>환경보호</t>
    <phoneticPr fontId="3" type="noConversion"/>
  </si>
  <si>
    <t xml:space="preserve">    상하수도·수질</t>
    <phoneticPr fontId="3" type="noConversion"/>
  </si>
  <si>
    <t xml:space="preserve">    폐 기 물</t>
    <phoneticPr fontId="3" type="noConversion"/>
  </si>
  <si>
    <t xml:space="preserve">    대    기</t>
    <phoneticPr fontId="3" type="noConversion"/>
  </si>
  <si>
    <t xml:space="preserve">    자    연</t>
    <phoneticPr fontId="3" type="noConversion"/>
  </si>
  <si>
    <t xml:space="preserve">    환경보호일반</t>
    <phoneticPr fontId="3" type="noConversion"/>
  </si>
  <si>
    <t>사회복지</t>
    <phoneticPr fontId="3" type="noConversion"/>
  </si>
  <si>
    <t xml:space="preserve">    기초생활보장</t>
    <phoneticPr fontId="3" type="noConversion"/>
  </si>
  <si>
    <t xml:space="preserve">    취약계층지원</t>
    <phoneticPr fontId="3" type="noConversion"/>
  </si>
  <si>
    <t xml:space="preserve">    보육·가족 및 여성</t>
    <phoneticPr fontId="3" type="noConversion"/>
  </si>
  <si>
    <t xml:space="preserve">    노인·청소년</t>
    <phoneticPr fontId="3" type="noConversion"/>
  </si>
  <si>
    <t xml:space="preserve">    노    동</t>
    <phoneticPr fontId="3" type="noConversion"/>
  </si>
  <si>
    <t xml:space="preserve">    보    훈</t>
    <phoneticPr fontId="3" type="noConversion"/>
  </si>
  <si>
    <t xml:space="preserve">    사회복지일반</t>
    <phoneticPr fontId="3" type="noConversion"/>
  </si>
  <si>
    <t xml:space="preserve"> </t>
    <phoneticPr fontId="3" type="noConversion"/>
  </si>
  <si>
    <t>보    건</t>
    <phoneticPr fontId="3" type="noConversion"/>
  </si>
  <si>
    <t xml:space="preserve">    보건의료</t>
    <phoneticPr fontId="3" type="noConversion"/>
  </si>
  <si>
    <t xml:space="preserve">    식품의약안전</t>
    <phoneticPr fontId="3" type="noConversion"/>
  </si>
  <si>
    <t>농림해양수산</t>
    <phoneticPr fontId="3" type="noConversion"/>
  </si>
  <si>
    <t xml:space="preserve">    농업·농촌</t>
    <phoneticPr fontId="3" type="noConversion"/>
  </si>
  <si>
    <t xml:space="preserve">    임업·산촌</t>
    <phoneticPr fontId="3" type="noConversion"/>
  </si>
  <si>
    <t xml:space="preserve">    해양수산·어촌</t>
    <phoneticPr fontId="3" type="noConversion"/>
  </si>
  <si>
    <t>산업·중소기업</t>
    <phoneticPr fontId="3" type="noConversion"/>
  </si>
  <si>
    <t xml:space="preserve">    산업금융지원</t>
    <phoneticPr fontId="3" type="noConversion"/>
  </si>
  <si>
    <t xml:space="preserve">    산업기술지원</t>
    <phoneticPr fontId="3" type="noConversion"/>
  </si>
  <si>
    <t xml:space="preserve">    무역 및 투자유치</t>
    <phoneticPr fontId="3" type="noConversion"/>
  </si>
  <si>
    <t xml:space="preserve">    산업진흥·고도화</t>
    <phoneticPr fontId="3" type="noConversion"/>
  </si>
  <si>
    <t xml:space="preserve">    에너지 및 자원개발</t>
    <phoneticPr fontId="3" type="noConversion"/>
  </si>
  <si>
    <t xml:space="preserve">    산업·중소기업일반</t>
    <phoneticPr fontId="3" type="noConversion"/>
  </si>
  <si>
    <t xml:space="preserve">수송 및 교통 </t>
    <phoneticPr fontId="3" type="noConversion"/>
  </si>
  <si>
    <t xml:space="preserve">    도    로</t>
    <phoneticPr fontId="3" type="noConversion"/>
  </si>
  <si>
    <t xml:space="preserve">    항공·공항</t>
    <phoneticPr fontId="3" type="noConversion"/>
  </si>
  <si>
    <t xml:space="preserve">    대중교통·물류등기타</t>
    <phoneticPr fontId="3" type="noConversion"/>
  </si>
  <si>
    <t>국토 및 지역개발</t>
    <phoneticPr fontId="3" type="noConversion"/>
  </si>
  <si>
    <t xml:space="preserve">    수 자 원</t>
    <phoneticPr fontId="3" type="noConversion"/>
  </si>
  <si>
    <t xml:space="preserve">    지역 및 도시</t>
    <phoneticPr fontId="3" type="noConversion"/>
  </si>
  <si>
    <t xml:space="preserve">    산업단지</t>
    <phoneticPr fontId="3" type="noConversion"/>
  </si>
  <si>
    <t>과학기술</t>
    <phoneticPr fontId="3" type="noConversion"/>
  </si>
  <si>
    <t xml:space="preserve">    과학기술지원</t>
    <phoneticPr fontId="3" type="noConversion"/>
  </si>
  <si>
    <t>예비비</t>
    <phoneticPr fontId="3" type="noConversion"/>
  </si>
  <si>
    <t xml:space="preserve">    예비비</t>
    <phoneticPr fontId="3" type="noConversion"/>
  </si>
  <si>
    <t>기    타</t>
    <phoneticPr fontId="3" type="noConversion"/>
  </si>
  <si>
    <t xml:space="preserve">    기    타</t>
    <phoneticPr fontId="3" type="noConversion"/>
  </si>
  <si>
    <t>연  별</t>
    <phoneticPr fontId="3" type="noConversion"/>
  </si>
  <si>
    <t>합  계</t>
    <phoneticPr fontId="16" type="noConversion"/>
  </si>
  <si>
    <t>공공질서 
및 안전</t>
    <phoneticPr fontId="3" type="noConversion"/>
  </si>
  <si>
    <t>교  육</t>
    <phoneticPr fontId="3" type="noConversion"/>
  </si>
  <si>
    <t>보  건</t>
    <phoneticPr fontId="3" type="noConversion"/>
  </si>
  <si>
    <t>산업,중소기업</t>
    <phoneticPr fontId="3" type="noConversion"/>
  </si>
  <si>
    <t>수송 및 교통</t>
    <phoneticPr fontId="3" type="noConversion"/>
  </si>
  <si>
    <t>국토 및 
지역개발</t>
    <phoneticPr fontId="3" type="noConversion"/>
  </si>
  <si>
    <t>기  타</t>
    <phoneticPr fontId="3" type="noConversion"/>
  </si>
  <si>
    <t xml:space="preserve">  8. 특별회계 예산개요</t>
    <phoneticPr fontId="3" type="noConversion"/>
  </si>
  <si>
    <t>합   계</t>
    <phoneticPr fontId="3" type="noConversion"/>
  </si>
  <si>
    <t>의료보험기금</t>
    <phoneticPr fontId="3" type="noConversion"/>
  </si>
  <si>
    <t>새마을 소득사업운영관리</t>
    <phoneticPr fontId="3" type="noConversion"/>
  </si>
  <si>
    <t>주차장</t>
    <phoneticPr fontId="3" type="noConversion"/>
  </si>
  <si>
    <t>주민소득지원 및 
생활안정기금</t>
    <phoneticPr fontId="3" type="noConversion"/>
  </si>
  <si>
    <t>기반시설</t>
    <phoneticPr fontId="3" type="noConversion"/>
  </si>
  <si>
    <t>농공지구관리</t>
    <phoneticPr fontId="3" type="noConversion"/>
  </si>
  <si>
    <t>치수사업</t>
    <phoneticPr fontId="3" type="noConversion"/>
  </si>
  <si>
    <t>경영사업</t>
    <phoneticPr fontId="3" type="noConversion"/>
  </si>
  <si>
    <t>폐기물처리
시설사업</t>
    <phoneticPr fontId="3" type="noConversion"/>
  </si>
  <si>
    <t>사회보장</t>
    <phoneticPr fontId="3" type="noConversion"/>
  </si>
  <si>
    <t>교통사업</t>
    <phoneticPr fontId="3" type="noConversion"/>
  </si>
  <si>
    <t>자료:기획조정실</t>
    <phoneticPr fontId="16" type="noConversion"/>
  </si>
  <si>
    <t xml:space="preserve">  주:최종예산액</t>
    <phoneticPr fontId="3" type="noConversion"/>
  </si>
  <si>
    <t xml:space="preserve">  9. 특별회계 세입세출예산개요</t>
    <phoneticPr fontId="3" type="noConversion"/>
  </si>
  <si>
    <t>공기업 특별회계</t>
    <phoneticPr fontId="3" type="noConversion"/>
  </si>
  <si>
    <t>기 타 특 별 회 계</t>
    <phoneticPr fontId="3" type="noConversion"/>
  </si>
  <si>
    <t>소계</t>
    <phoneticPr fontId="3" type="noConversion"/>
  </si>
  <si>
    <t>상수도</t>
    <phoneticPr fontId="3" type="noConversion"/>
  </si>
  <si>
    <t>하수도</t>
    <phoneticPr fontId="3" type="noConversion"/>
  </si>
  <si>
    <t>지역개발기금</t>
    <phoneticPr fontId="3" type="noConversion"/>
  </si>
  <si>
    <t>의료급여기금</t>
    <phoneticPr fontId="3" type="noConversion"/>
  </si>
  <si>
    <t>기반시설사업</t>
    <phoneticPr fontId="3" type="noConversion"/>
  </si>
  <si>
    <t>주민생활징원및
생활안전기금</t>
    <phoneticPr fontId="3" type="noConversion"/>
  </si>
  <si>
    <t>세 입 별</t>
    <phoneticPr fontId="3" type="noConversion"/>
  </si>
  <si>
    <t>세외수입</t>
    <phoneticPr fontId="3" type="noConversion"/>
  </si>
  <si>
    <t>보조금</t>
    <phoneticPr fontId="3" type="noConversion"/>
  </si>
  <si>
    <t>지방채및예치금회수</t>
    <phoneticPr fontId="3" type="noConversion"/>
  </si>
  <si>
    <t>보전수입등및내부거래</t>
    <phoneticPr fontId="3" type="noConversion"/>
  </si>
  <si>
    <t>세 출 별</t>
    <phoneticPr fontId="3" type="noConversion"/>
  </si>
  <si>
    <t>공공질서및안전</t>
    <phoneticPr fontId="3" type="noConversion"/>
  </si>
  <si>
    <t>산업 중소기업</t>
    <phoneticPr fontId="3" type="noConversion"/>
  </si>
  <si>
    <t>국토및지역개발</t>
    <phoneticPr fontId="3" type="noConversion"/>
  </si>
  <si>
    <t xml:space="preserve">  10. 특별회계 예산결산</t>
    <phoneticPr fontId="3" type="noConversion"/>
  </si>
  <si>
    <t>단위: 백만원</t>
    <phoneticPr fontId="3" type="noConversion"/>
  </si>
  <si>
    <t>회 계 수</t>
  </si>
  <si>
    <t>예산현액</t>
  </si>
  <si>
    <t>세      입</t>
  </si>
  <si>
    <t>세      출</t>
  </si>
  <si>
    <t>상수도</t>
  </si>
  <si>
    <t>의료급여기금</t>
  </si>
  <si>
    <t>주민소득지원및
생활안정기금</t>
  </si>
  <si>
    <t>주차장</t>
  </si>
  <si>
    <t>기반시설사업</t>
  </si>
  <si>
    <t>폐기물처리시설사업</t>
  </si>
  <si>
    <t xml:space="preserve">  11. 공유재산</t>
    <phoneticPr fontId="3" type="noConversion"/>
  </si>
  <si>
    <t>단위:천원,입목죽:주</t>
    <phoneticPr fontId="3" type="noConversion"/>
  </si>
  <si>
    <t>총평가액</t>
  </si>
  <si>
    <t>토       지</t>
  </si>
  <si>
    <t>건      물</t>
  </si>
  <si>
    <t>물</t>
  </si>
  <si>
    <t>기 계 기 구</t>
  </si>
  <si>
    <t xml:space="preserve"> 구</t>
  </si>
  <si>
    <t>선 박</t>
  </si>
  <si>
    <t xml:space="preserve"> 죽</t>
  </si>
  <si>
    <t>입 목 · 죽</t>
  </si>
  <si>
    <t>공   작   물</t>
  </si>
  <si>
    <t>무체재산</t>
  </si>
  <si>
    <t>유가증권</t>
    <phoneticPr fontId="3" type="noConversion"/>
  </si>
  <si>
    <t>용익물권</t>
  </si>
  <si>
    <t>면적(천㎡)</t>
  </si>
  <si>
    <t>평 가 액</t>
  </si>
  <si>
    <t>면적(㎡)</t>
  </si>
  <si>
    <t>점</t>
  </si>
  <si>
    <t>수</t>
  </si>
  <si>
    <t>평가액</t>
  </si>
  <si>
    <t>면적</t>
  </si>
  <si>
    <t>수량(건)</t>
  </si>
  <si>
    <t>주</t>
  </si>
  <si>
    <t>자료:토지정보과,대구시 토지관리과</t>
    <phoneticPr fontId="3" type="noConversion"/>
  </si>
  <si>
    <t xml:space="preserve">  12. 지방재정자립지표</t>
    <phoneticPr fontId="3" type="noConversion"/>
  </si>
  <si>
    <t>단위:%</t>
    <phoneticPr fontId="3" type="noConversion"/>
  </si>
  <si>
    <t>연 별 및  
구 군 별</t>
    <phoneticPr fontId="3" type="noConversion"/>
  </si>
  <si>
    <r>
      <t>재정자립도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</si>
  <si>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재정자주도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</si>
  <si>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r>
      <t>기준재정 
수요충족도
(재정력지수)</t>
    </r>
    <r>
      <rPr>
        <vertAlign val="superscript"/>
        <sz val="11"/>
        <rFont val="바탕체"/>
        <family val="1"/>
        <charset val="129"/>
      </rPr>
      <t>3)</t>
    </r>
    <phoneticPr fontId="3" type="noConversion"/>
  </si>
  <si>
    <t>자료:기획조정실,예산담당관실</t>
    <phoneticPr fontId="3" type="noConversion"/>
  </si>
  <si>
    <t xml:space="preserve">  주:1)재정자립도=자체수입(지방세+세외수입)/일반회계*100</t>
    <phoneticPr fontId="3" type="noConversion"/>
  </si>
  <si>
    <t xml:space="preserve">     2)재정자주도=자주재원(지방세+세외수입+지방교부세+조정교부금+재정보전금)/일반회계 예산액*100</t>
    <phoneticPr fontId="3" type="noConversion"/>
  </si>
  <si>
    <t xml:space="preserve">     3)기준재정수요충족도(재정력지수)=기준재정수입액/기준재정수요액*100←교부전 기준</t>
    <phoneticPr fontId="3" type="noConversion"/>
  </si>
  <si>
    <t xml:space="preserve">  ⅩⅤ．재 정  Public Finance</t>
    <phoneticPr fontId="3" type="noConversion"/>
  </si>
  <si>
    <t xml:space="preserve">  1. 지방세 부담  Local Tax Burden</t>
    <phoneticPr fontId="3" type="noConversion"/>
  </si>
  <si>
    <r>
      <t xml:space="preserve"> 5-1</t>
    </r>
    <r>
      <rPr>
        <b/>
        <vertAlign val="superscript"/>
        <sz val="14"/>
        <rFont val="바탕체"/>
        <family val="1"/>
        <charset val="129"/>
      </rPr>
      <t xml:space="preserve"> </t>
    </r>
    <r>
      <rPr>
        <b/>
        <sz val="14"/>
        <rFont val="바탕체"/>
        <family val="1"/>
        <charset val="129"/>
      </rPr>
      <t>. 일반회계 세입결산</t>
    </r>
    <phoneticPr fontId="16" type="noConversion"/>
  </si>
  <si>
    <r>
      <t xml:space="preserve">  7-1</t>
    </r>
    <r>
      <rPr>
        <b/>
        <vertAlign val="superscript"/>
        <sz val="14"/>
        <rFont val="바탕체"/>
        <family val="1"/>
        <charset val="129"/>
      </rPr>
      <t xml:space="preserve"> </t>
    </r>
    <r>
      <rPr>
        <b/>
        <sz val="14"/>
        <rFont val="바탕체"/>
        <family val="1"/>
        <charset val="129"/>
      </rPr>
      <t>. 시.군.구별 일반회계 세출결산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</si>
</sst>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;\-#,##0;&quot; &quot;"/>
    <numFmt numFmtId="177" formatCode="#,##0;\-#,##0;&quot;-&quot;"/>
    <numFmt numFmtId="178" formatCode="#,##0_ "/>
    <numFmt numFmtId="179" formatCode="#,##0_ ;[Red]\-#,##0\ "/>
    <numFmt numFmtId="180" formatCode="#,##0.00_);[Red]\(#,##0.00\)"/>
    <numFmt numFmtId="181" formatCode="_-* #,##0.0_-;\-* #,##0.0_-;_-* &quot;-&quot;?_-;_-@_-"/>
    <numFmt numFmtId="182" formatCode="_-* #,##0.000_-;\-* #,##0.000_-;_-* &quot;-&quot;???_-;_-@_-"/>
  </numFmts>
  <fonts count="31" x14ac:knownFonts="1"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name val="돋움"/>
      <family val="3"/>
      <charset val="129"/>
    </font>
    <font>
      <sz val="11"/>
      <color theme="1"/>
      <name val="바탕체"/>
      <family val="1"/>
      <charset val="129"/>
    </font>
    <font>
      <sz val="9"/>
      <name val="바탕체"/>
      <family val="1"/>
      <charset val="129"/>
    </font>
    <font>
      <b/>
      <sz val="12"/>
      <name val="돋움"/>
      <family val="3"/>
      <charset val="129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6"/>
      <name val="돋움"/>
      <family val="3"/>
      <charset val="129"/>
    </font>
    <font>
      <b/>
      <sz val="16"/>
      <name val="바탕체"/>
      <family val="1"/>
      <charset val="129"/>
    </font>
    <font>
      <b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color rgb="FF0000FF"/>
      <name val="바탕체"/>
      <family val="1"/>
      <charset val="129"/>
    </font>
    <font>
      <b/>
      <sz val="11"/>
      <color indexed="10"/>
      <name val="바탕체"/>
      <family val="1"/>
      <charset val="129"/>
    </font>
    <font>
      <sz val="11"/>
      <color indexed="10"/>
      <name val="바탕체"/>
      <family val="1"/>
      <charset val="129"/>
    </font>
    <font>
      <u/>
      <sz val="14"/>
      <color indexed="12"/>
      <name val="휴먼매직체"/>
      <family val="1"/>
      <charset val="129"/>
    </font>
    <font>
      <sz val="11"/>
      <color theme="1"/>
      <name val="맑은 고딕"/>
      <family val="3"/>
      <charset val="129"/>
    </font>
    <font>
      <b/>
      <sz val="18"/>
      <name val="바탕체"/>
      <family val="1"/>
      <charset val="129"/>
    </font>
    <font>
      <b/>
      <sz val="10"/>
      <name val="바탕체"/>
      <family val="1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b/>
      <sz val="11"/>
      <color theme="1"/>
      <name val="맑은 고딕"/>
      <family val="3"/>
      <charset val="129"/>
    </font>
    <font>
      <b/>
      <vertAlign val="superscript"/>
      <sz val="14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9" fillId="0" borderId="0"/>
    <xf numFmtId="0" fontId="9" fillId="0" borderId="0"/>
    <xf numFmtId="42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</cellStyleXfs>
  <cellXfs count="341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41" fontId="4" fillId="2" borderId="6" xfId="0" applyNumberFormat="1" applyFont="1" applyFill="1" applyBorder="1" applyAlignment="1">
      <alignment horizontal="center" vertical="center"/>
    </xf>
    <xf numFmtId="41" fontId="4" fillId="2" borderId="0" xfId="0" applyNumberFormat="1" applyFont="1" applyFill="1" applyBorder="1" applyAlignment="1">
      <alignment vertical="center"/>
    </xf>
    <xf numFmtId="41" fontId="4" fillId="0" borderId="7" xfId="0" applyNumberFormat="1" applyFont="1" applyBorder="1">
      <alignment vertical="center"/>
    </xf>
    <xf numFmtId="41" fontId="4" fillId="0" borderId="0" xfId="0" applyNumberFormat="1" applyFont="1" applyBorder="1">
      <alignment vertical="center"/>
    </xf>
    <xf numFmtId="41" fontId="4" fillId="2" borderId="8" xfId="0" applyNumberFormat="1" applyFont="1" applyFill="1" applyBorder="1" applyAlignment="1">
      <alignment horizontal="center" vertical="center"/>
    </xf>
    <xf numFmtId="41" fontId="10" fillId="0" borderId="9" xfId="2" applyNumberFormat="1" applyFont="1" applyFill="1" applyBorder="1" applyAlignment="1">
      <alignment vertical="center"/>
    </xf>
    <xf numFmtId="41" fontId="10" fillId="0" borderId="10" xfId="2" applyNumberFormat="1" applyFont="1" applyFill="1" applyBorder="1" applyAlignment="1">
      <alignment vertical="center"/>
    </xf>
    <xf numFmtId="41" fontId="10" fillId="0" borderId="10" xfId="2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41" fontId="4" fillId="2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 shrinkToFit="1"/>
    </xf>
    <xf numFmtId="41" fontId="4" fillId="2" borderId="0" xfId="0" applyNumberFormat="1" applyFont="1" applyFill="1" applyBorder="1" applyAlignment="1">
      <alignment horizontal="center" vertical="center" shrinkToFit="1"/>
    </xf>
    <xf numFmtId="41" fontId="4" fillId="2" borderId="7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41" fontId="4" fillId="2" borderId="0" xfId="3" applyFont="1" applyFill="1" applyBorder="1" applyAlignment="1">
      <alignment vertical="center" shrinkToFit="1"/>
    </xf>
    <xf numFmtId="0" fontId="13" fillId="2" borderId="8" xfId="0" applyFont="1" applyFill="1" applyBorder="1" applyAlignment="1">
      <alignment horizontal="center" vertical="center"/>
    </xf>
    <xf numFmtId="41" fontId="4" fillId="2" borderId="10" xfId="0" applyNumberFormat="1" applyFont="1" applyFill="1" applyBorder="1" applyAlignment="1">
      <alignment horizontal="center" vertical="center"/>
    </xf>
    <xf numFmtId="41" fontId="4" fillId="2" borderId="10" xfId="0" applyNumberFormat="1" applyFont="1" applyFill="1" applyBorder="1" applyAlignment="1">
      <alignment horizontal="center" vertical="center" shrinkToFit="1"/>
    </xf>
    <xf numFmtId="179" fontId="14" fillId="0" borderId="10" xfId="4" applyNumberFormat="1" applyFont="1" applyFill="1" applyBorder="1" applyAlignment="1">
      <alignment horizontal="right" vertical="center" shrinkToFit="1"/>
    </xf>
    <xf numFmtId="177" fontId="4" fillId="0" borderId="10" xfId="0" applyNumberFormat="1" applyFont="1" applyFill="1" applyBorder="1" applyAlignment="1">
      <alignment vertical="center" shrinkToFit="1"/>
    </xf>
    <xf numFmtId="41" fontId="4" fillId="2" borderId="10" xfId="3" applyFont="1" applyFill="1" applyBorder="1" applyAlignment="1">
      <alignment vertical="center" shrinkToFit="1"/>
    </xf>
    <xf numFmtId="41" fontId="10" fillId="2" borderId="10" xfId="0" applyNumberFormat="1" applyFont="1" applyFill="1" applyBorder="1" applyAlignment="1">
      <alignment horizontal="center" vertical="center"/>
    </xf>
    <xf numFmtId="41" fontId="10" fillId="2" borderId="10" xfId="0" applyNumberFormat="1" applyFont="1" applyFill="1" applyBorder="1" applyAlignment="1">
      <alignment horizontal="center" vertical="center" shrinkToFit="1"/>
    </xf>
    <xf numFmtId="179" fontId="15" fillId="0" borderId="10" xfId="4" applyNumberFormat="1" applyFont="1" applyFill="1" applyBorder="1" applyAlignment="1">
      <alignment horizontal="right" vertical="center" shrinkToFit="1"/>
    </xf>
    <xf numFmtId="41" fontId="10" fillId="2" borderId="10" xfId="3" applyFont="1" applyFill="1" applyBorder="1" applyAlignment="1">
      <alignment vertical="center" shrinkToFit="1"/>
    </xf>
    <xf numFmtId="176" fontId="13" fillId="2" borderId="0" xfId="0" applyNumberFormat="1" applyFont="1" applyFill="1" applyAlignment="1">
      <alignment vertical="center"/>
    </xf>
    <xf numFmtId="177" fontId="13" fillId="2" borderId="0" xfId="0" applyNumberFormat="1" applyFont="1" applyFill="1" applyBorder="1" applyAlignment="1">
      <alignment vertical="center"/>
    </xf>
    <xf numFmtId="178" fontId="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41" fontId="4" fillId="0" borderId="10" xfId="6" applyNumberFormat="1" applyFont="1" applyFill="1" applyBorder="1" applyAlignment="1">
      <alignment vertical="center"/>
    </xf>
    <xf numFmtId="41" fontId="4" fillId="0" borderId="9" xfId="5" applyNumberFormat="1" applyFont="1" applyFill="1" applyBorder="1" applyAlignment="1">
      <alignment vertical="center" shrinkToFit="1"/>
    </xf>
    <xf numFmtId="41" fontId="4" fillId="0" borderId="10" xfId="6" applyNumberFormat="1" applyFont="1" applyFill="1" applyBorder="1" applyAlignment="1">
      <alignment vertical="center" shrinkToFit="1"/>
    </xf>
    <xf numFmtId="177" fontId="13" fillId="2" borderId="0" xfId="0" applyNumberFormat="1" applyFont="1" applyFill="1" applyAlignment="1">
      <alignment vertical="center"/>
    </xf>
    <xf numFmtId="177" fontId="11" fillId="2" borderId="0" xfId="0" applyNumberFormat="1" applyFont="1" applyFill="1" applyAlignment="1">
      <alignment vertical="center"/>
    </xf>
    <xf numFmtId="177" fontId="13" fillId="2" borderId="0" xfId="0" applyNumberFormat="1" applyFont="1" applyFill="1" applyAlignment="1">
      <alignment horizontal="left" vertical="center"/>
    </xf>
    <xf numFmtId="177" fontId="4" fillId="2" borderId="0" xfId="0" applyNumberFormat="1" applyFont="1" applyFill="1" applyAlignment="1">
      <alignment horizontal="left" vertical="center"/>
    </xf>
    <xf numFmtId="177" fontId="4" fillId="2" borderId="0" xfId="0" applyNumberFormat="1" applyFont="1" applyFill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7" fontId="18" fillId="2" borderId="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19" fillId="5" borderId="9" xfId="0" applyNumberFormat="1" applyFont="1" applyFill="1" applyBorder="1" applyAlignment="1">
      <alignment horizontal="center" vertical="center"/>
    </xf>
    <xf numFmtId="41" fontId="19" fillId="2" borderId="10" xfId="0" applyNumberFormat="1" applyFont="1" applyFill="1" applyBorder="1" applyAlignment="1">
      <alignment horizontal="center" vertical="center"/>
    </xf>
    <xf numFmtId="41" fontId="19" fillId="5" borderId="10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>
      <alignment horizontal="center" vertical="center"/>
    </xf>
    <xf numFmtId="41" fontId="20" fillId="2" borderId="10" xfId="0" applyNumberFormat="1" applyFont="1" applyFill="1" applyBorder="1" applyAlignment="1">
      <alignment horizontal="center" vertical="center"/>
    </xf>
    <xf numFmtId="177" fontId="18" fillId="2" borderId="1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178" fontId="21" fillId="2" borderId="0" xfId="0" applyNumberFormat="1" applyFont="1" applyFill="1" applyBorder="1" applyAlignment="1">
      <alignment horizontal="center" vertical="center"/>
    </xf>
    <xf numFmtId="178" fontId="22" fillId="2" borderId="0" xfId="0" applyNumberFormat="1" applyFont="1" applyFill="1" applyBorder="1" applyAlignment="1">
      <alignment horizontal="center" vertical="center"/>
    </xf>
    <xf numFmtId="0" fontId="23" fillId="2" borderId="0" xfId="1" applyFont="1" applyFill="1" applyAlignment="1" applyProtection="1">
      <alignment horizontal="center" vertical="center"/>
    </xf>
    <xf numFmtId="41" fontId="4" fillId="5" borderId="7" xfId="0" applyNumberFormat="1" applyFont="1" applyFill="1" applyBorder="1" applyAlignment="1">
      <alignment horizontal="right" vertical="center" indent="1"/>
    </xf>
    <xf numFmtId="41" fontId="4" fillId="5" borderId="0" xfId="0" applyNumberFormat="1" applyFont="1" applyFill="1" applyBorder="1" applyAlignment="1">
      <alignment horizontal="right" vertical="center" indent="1"/>
    </xf>
    <xf numFmtId="41" fontId="4" fillId="5" borderId="0" xfId="0" applyNumberFormat="1" applyFont="1" applyFill="1" applyBorder="1" applyAlignment="1">
      <alignment horizontal="right" vertical="center"/>
    </xf>
    <xf numFmtId="43" fontId="4" fillId="5" borderId="0" xfId="7" applyNumberFormat="1" applyFont="1" applyFill="1" applyBorder="1" applyAlignment="1">
      <alignment horizontal="center" vertical="center"/>
    </xf>
    <xf numFmtId="43" fontId="4" fillId="5" borderId="0" xfId="7" applyNumberFormat="1" applyFont="1" applyFill="1" applyBorder="1" applyAlignment="1">
      <alignment horizontal="left" vertical="center" indent="2"/>
    </xf>
    <xf numFmtId="41" fontId="24" fillId="5" borderId="0" xfId="0" applyNumberFormat="1" applyFont="1" applyFill="1" applyBorder="1" applyAlignment="1">
      <alignment horizontal="right" vertical="center" indent="1"/>
    </xf>
    <xf numFmtId="41" fontId="24" fillId="5" borderId="10" xfId="0" applyNumberFormat="1" applyFont="1" applyFill="1" applyBorder="1" applyAlignment="1">
      <alignment horizontal="right" vertical="center" indent="1"/>
    </xf>
    <xf numFmtId="178" fontId="24" fillId="5" borderId="0" xfId="0" applyNumberFormat="1" applyFont="1" applyFill="1" applyBorder="1" applyAlignment="1">
      <alignment horizontal="right" vertical="center" indent="1"/>
    </xf>
    <xf numFmtId="0" fontId="4" fillId="2" borderId="6" xfId="0" applyFont="1" applyFill="1" applyBorder="1" applyAlignment="1">
      <alignment horizontal="left" vertical="center"/>
    </xf>
    <xf numFmtId="41" fontId="24" fillId="0" borderId="0" xfId="0" applyNumberFormat="1" applyFont="1" applyFill="1" applyBorder="1" applyAlignment="1"/>
    <xf numFmtId="43" fontId="24" fillId="5" borderId="0" xfId="7" applyNumberFormat="1" applyFont="1" applyFill="1" applyBorder="1" applyAlignment="1">
      <alignment horizontal="right" vertical="center" indent="1"/>
    </xf>
    <xf numFmtId="41" fontId="24" fillId="0" borderId="0" xfId="0" applyNumberFormat="1" applyFont="1" applyBorder="1" applyAlignment="1">
      <alignment vertical="center"/>
    </xf>
    <xf numFmtId="43" fontId="24" fillId="5" borderId="0" xfId="7" applyNumberFormat="1" applyFont="1" applyFill="1" applyBorder="1" applyAlignment="1">
      <alignment vertical="center"/>
    </xf>
    <xf numFmtId="41" fontId="24" fillId="0" borderId="0" xfId="7" applyNumberFormat="1" applyFont="1" applyFill="1" applyBorder="1" applyAlignment="1"/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41" fontId="24" fillId="0" borderId="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41" fontId="24" fillId="0" borderId="10" xfId="0" applyNumberFormat="1" applyFont="1" applyFill="1" applyBorder="1" applyAlignment="1"/>
    <xf numFmtId="43" fontId="24" fillId="5" borderId="10" xfId="7" applyNumberFormat="1" applyFont="1" applyFill="1" applyBorder="1" applyAlignment="1">
      <alignment horizontal="right" vertical="center" indent="1"/>
    </xf>
    <xf numFmtId="43" fontId="24" fillId="5" borderId="10" xfId="7" applyNumberFormat="1" applyFont="1" applyFill="1" applyBorder="1" applyAlignment="1">
      <alignment vertical="center"/>
    </xf>
    <xf numFmtId="41" fontId="24" fillId="0" borderId="10" xfId="7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25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41" fontId="4" fillId="0" borderId="9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41" fontId="19" fillId="0" borderId="9" xfId="0" applyNumberFormat="1" applyFont="1" applyFill="1" applyBorder="1" applyAlignment="1">
      <alignment horizontal="center" vertical="center"/>
    </xf>
    <xf numFmtId="41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4" fillId="0" borderId="10" xfId="0" applyNumberFormat="1" applyFont="1" applyBorder="1">
      <alignment vertical="center"/>
    </xf>
    <xf numFmtId="177" fontId="22" fillId="2" borderId="0" xfId="0" applyNumberFormat="1" applyFont="1" applyFill="1" applyBorder="1" applyAlignment="1">
      <alignment vertical="center"/>
    </xf>
    <xf numFmtId="41" fontId="4" fillId="0" borderId="0" xfId="0" applyNumberFormat="1" applyFont="1">
      <alignment vertical="center"/>
    </xf>
    <xf numFmtId="0" fontId="26" fillId="0" borderId="6" xfId="0" applyFont="1" applyFill="1" applyBorder="1" applyAlignment="1">
      <alignment horizontal="left" vertical="center"/>
    </xf>
    <xf numFmtId="43" fontId="4" fillId="0" borderId="0" xfId="0" applyNumberFormat="1" applyFont="1" applyBorder="1">
      <alignment vertical="center"/>
    </xf>
    <xf numFmtId="177" fontId="27" fillId="5" borderId="0" xfId="0" applyNumberFormat="1" applyFont="1" applyFill="1" applyBorder="1">
      <alignment vertical="center"/>
    </xf>
    <xf numFmtId="0" fontId="13" fillId="0" borderId="6" xfId="0" applyFont="1" applyFill="1" applyBorder="1" applyAlignment="1">
      <alignment horizontal="left" vertical="center"/>
    </xf>
    <xf numFmtId="177" fontId="9" fillId="5" borderId="0" xfId="0" applyNumberFormat="1" applyFont="1" applyFill="1" applyBorder="1">
      <alignment vertical="center"/>
    </xf>
    <xf numFmtId="41" fontId="9" fillId="5" borderId="0" xfId="3" applyFont="1" applyFill="1">
      <alignment vertical="center"/>
    </xf>
    <xf numFmtId="0" fontId="13" fillId="0" borderId="8" xfId="0" applyFont="1" applyFill="1" applyBorder="1" applyAlignment="1">
      <alignment horizontal="left" vertical="center"/>
    </xf>
    <xf numFmtId="41" fontId="4" fillId="0" borderId="9" xfId="0" applyNumberFormat="1" applyFont="1" applyBorder="1">
      <alignment vertical="center"/>
    </xf>
    <xf numFmtId="43" fontId="4" fillId="0" borderId="10" xfId="0" applyNumberFormat="1" applyFont="1" applyBorder="1">
      <alignment vertical="center"/>
    </xf>
    <xf numFmtId="39" fontId="4" fillId="2" borderId="0" xfId="0" applyNumberFormat="1" applyFont="1" applyFill="1" applyBorder="1" applyAlignment="1">
      <alignment vertical="center"/>
    </xf>
    <xf numFmtId="177" fontId="4" fillId="2" borderId="0" xfId="7" applyNumberFormat="1" applyFont="1" applyFill="1" applyBorder="1" applyAlignment="1">
      <alignment vertical="center"/>
    </xf>
    <xf numFmtId="0" fontId="25" fillId="2" borderId="0" xfId="0" applyNumberFormat="1" applyFont="1" applyFill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/>
    </xf>
    <xf numFmtId="178" fontId="4" fillId="2" borderId="8" xfId="0" applyNumberFormat="1" applyFont="1" applyFill="1" applyBorder="1" applyAlignment="1">
      <alignment horizontal="center" vertical="center"/>
    </xf>
    <xf numFmtId="41" fontId="4" fillId="5" borderId="9" xfId="0" applyNumberFormat="1" applyFont="1" applyFill="1" applyBorder="1" applyAlignment="1">
      <alignment horizontal="center" vertical="center"/>
    </xf>
    <xf numFmtId="41" fontId="4" fillId="5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1" fontId="4" fillId="2" borderId="1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41" fontId="19" fillId="2" borderId="7" xfId="8" applyNumberFormat="1" applyFont="1" applyFill="1" applyBorder="1" applyAlignment="1">
      <alignment horizontal="center" vertical="center"/>
    </xf>
    <xf numFmtId="41" fontId="19" fillId="2" borderId="0" xfId="8" applyNumberFormat="1" applyFont="1" applyFill="1" applyBorder="1" applyAlignment="1">
      <alignment horizontal="right" vertical="center"/>
    </xf>
    <xf numFmtId="178" fontId="22" fillId="5" borderId="0" xfId="3" applyNumberFormat="1" applyFont="1" applyFill="1" applyBorder="1" applyAlignment="1">
      <alignment horizontal="center" vertical="center"/>
    </xf>
    <xf numFmtId="41" fontId="19" fillId="2" borderId="0" xfId="8" applyNumberFormat="1" applyFont="1" applyFill="1" applyBorder="1" applyAlignment="1">
      <alignment horizontal="center" vertical="center"/>
    </xf>
    <xf numFmtId="41" fontId="19" fillId="5" borderId="7" xfId="8" applyNumberFormat="1" applyFont="1" applyFill="1" applyBorder="1" applyAlignment="1">
      <alignment horizontal="center" vertical="center"/>
    </xf>
    <xf numFmtId="41" fontId="19" fillId="5" borderId="0" xfId="8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41" fontId="19" fillId="5" borderId="9" xfId="8" applyNumberFormat="1" applyFont="1" applyFill="1" applyBorder="1" applyAlignment="1">
      <alignment horizontal="center" vertical="center"/>
    </xf>
    <xf numFmtId="41" fontId="19" fillId="5" borderId="10" xfId="8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0" fontId="4" fillId="5" borderId="0" xfId="0" applyFont="1" applyFill="1">
      <alignment vertical="center"/>
    </xf>
    <xf numFmtId="0" fontId="1" fillId="5" borderId="0" xfId="0" applyFont="1" applyFill="1" applyAlignment="1">
      <alignment horizontal="left"/>
    </xf>
    <xf numFmtId="41" fontId="10" fillId="0" borderId="10" xfId="0" applyNumberFormat="1" applyFont="1" applyBorder="1">
      <alignment vertical="center"/>
    </xf>
    <xf numFmtId="0" fontId="6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81" fontId="4" fillId="0" borderId="9" xfId="9" applyNumberFormat="1" applyFont="1" applyBorder="1" applyAlignment="1">
      <alignment vertical="center"/>
    </xf>
    <xf numFmtId="41" fontId="4" fillId="0" borderId="10" xfId="9" applyNumberFormat="1" applyFont="1" applyBorder="1" applyAlignment="1">
      <alignment vertical="center"/>
    </xf>
    <xf numFmtId="182" fontId="4" fillId="0" borderId="10" xfId="9" applyNumberFormat="1" applyFont="1" applyBorder="1" applyAlignment="1">
      <alignment vertical="center"/>
    </xf>
    <xf numFmtId="0" fontId="28" fillId="5" borderId="0" xfId="0" applyFont="1" applyFill="1">
      <alignment vertical="center"/>
    </xf>
    <xf numFmtId="0" fontId="0" fillId="5" borderId="0" xfId="0" applyFont="1" applyFill="1" applyBorder="1" applyAlignment="1">
      <alignment horizontal="left" vertical="center"/>
    </xf>
    <xf numFmtId="0" fontId="28" fillId="5" borderId="0" xfId="0" applyFont="1" applyFill="1" applyAlignment="1">
      <alignment horizontal="left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1" fontId="29" fillId="0" borderId="0" xfId="0" applyNumberFormat="1" applyFont="1" applyFill="1" applyBorder="1" applyAlignment="1"/>
    <xf numFmtId="41" fontId="29" fillId="0" borderId="0" xfId="0" applyNumberFormat="1" applyFont="1" applyFill="1" applyBorder="1" applyAlignment="1">
      <alignment vertical="center"/>
    </xf>
    <xf numFmtId="41" fontId="29" fillId="0" borderId="10" xfId="0" applyNumberFormat="1" applyFont="1" applyFill="1" applyBorder="1" applyAlignment="1"/>
    <xf numFmtId="41" fontId="29" fillId="0" borderId="0" xfId="0" applyNumberFormat="1" applyFont="1" applyBorder="1" applyAlignment="1">
      <alignment vertical="center"/>
    </xf>
    <xf numFmtId="41" fontId="19" fillId="2" borderId="16" xfId="8" applyNumberFormat="1" applyFont="1" applyFill="1" applyBorder="1" applyAlignment="1">
      <alignment horizontal="center" vertical="center"/>
    </xf>
    <xf numFmtId="41" fontId="19" fillId="2" borderId="17" xfId="8" applyNumberFormat="1" applyFont="1" applyFill="1" applyBorder="1" applyAlignment="1">
      <alignment horizontal="center" vertical="center"/>
    </xf>
    <xf numFmtId="41" fontId="19" fillId="2" borderId="18" xfId="8" applyNumberFormat="1" applyFont="1" applyFill="1" applyBorder="1" applyAlignment="1">
      <alignment horizontal="center" vertical="center"/>
    </xf>
    <xf numFmtId="41" fontId="19" fillId="2" borderId="19" xfId="8" applyNumberFormat="1" applyFont="1" applyFill="1" applyBorder="1" applyAlignment="1">
      <alignment horizontal="right" vertical="center"/>
    </xf>
    <xf numFmtId="41" fontId="19" fillId="2" borderId="20" xfId="8" applyFont="1" applyFill="1" applyBorder="1" applyAlignment="1">
      <alignment horizontal="center" vertical="center"/>
    </xf>
    <xf numFmtId="41" fontId="19" fillId="2" borderId="21" xfId="8" applyFont="1" applyFill="1" applyBorder="1" applyAlignment="1">
      <alignment horizontal="right" vertical="center"/>
    </xf>
    <xf numFmtId="41" fontId="4" fillId="0" borderId="20" xfId="0" applyNumberFormat="1" applyFont="1" applyBorder="1">
      <alignment vertical="center"/>
    </xf>
    <xf numFmtId="41" fontId="4" fillId="0" borderId="21" xfId="0" applyNumberFormat="1" applyFont="1" applyBorder="1">
      <alignment vertical="center"/>
    </xf>
    <xf numFmtId="41" fontId="4" fillId="0" borderId="22" xfId="0" applyNumberFormat="1" applyFont="1" applyBorder="1">
      <alignment vertical="center"/>
    </xf>
    <xf numFmtId="41" fontId="4" fillId="0" borderId="23" xfId="0" applyNumberFormat="1" applyFont="1" applyBorder="1">
      <alignment vertical="center"/>
    </xf>
    <xf numFmtId="41" fontId="4" fillId="3" borderId="4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41" fontId="4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 wrapText="1"/>
    </xf>
    <xf numFmtId="181" fontId="4" fillId="0" borderId="24" xfId="0" applyNumberFormat="1" applyFont="1" applyBorder="1">
      <alignment vertical="center"/>
    </xf>
    <xf numFmtId="41" fontId="4" fillId="5" borderId="25" xfId="0" applyNumberFormat="1" applyFont="1" applyFill="1" applyBorder="1" applyAlignment="1">
      <alignment horizontal="center" vertical="center"/>
    </xf>
    <xf numFmtId="182" fontId="4" fillId="0" borderId="26" xfId="0" applyNumberFormat="1" applyFont="1" applyBorder="1">
      <alignment vertical="center"/>
    </xf>
    <xf numFmtId="181" fontId="4" fillId="0" borderId="27" xfId="0" applyNumberFormat="1" applyFont="1" applyBorder="1">
      <alignment vertical="center"/>
    </xf>
    <xf numFmtId="41" fontId="4" fillId="5" borderId="28" xfId="0" applyNumberFormat="1" applyFont="1" applyFill="1" applyBorder="1" applyAlignment="1">
      <alignment horizontal="center" vertical="center"/>
    </xf>
    <xf numFmtId="182" fontId="4" fillId="0" borderId="29" xfId="0" applyNumberFormat="1" applyFont="1" applyBorder="1">
      <alignment vertical="center"/>
    </xf>
    <xf numFmtId="41" fontId="4" fillId="0" borderId="28" xfId="0" applyNumberFormat="1" applyFont="1" applyBorder="1">
      <alignment vertical="center"/>
    </xf>
    <xf numFmtId="181" fontId="4" fillId="0" borderId="27" xfId="9" applyNumberFormat="1" applyFont="1" applyBorder="1" applyAlignment="1">
      <alignment vertical="center"/>
    </xf>
    <xf numFmtId="41" fontId="4" fillId="0" borderId="28" xfId="9" applyNumberFormat="1" applyFont="1" applyBorder="1" applyAlignment="1">
      <alignment vertical="center"/>
    </xf>
    <xf numFmtId="182" fontId="4" fillId="0" borderId="29" xfId="9" applyNumberFormat="1" applyFont="1" applyBorder="1" applyAlignment="1">
      <alignment vertical="center"/>
    </xf>
    <xf numFmtId="181" fontId="4" fillId="0" borderId="30" xfId="9" applyNumberFormat="1" applyFont="1" applyBorder="1" applyAlignment="1">
      <alignment vertical="center"/>
    </xf>
    <xf numFmtId="41" fontId="4" fillId="0" borderId="31" xfId="9" applyNumberFormat="1" applyFont="1" applyBorder="1" applyAlignment="1">
      <alignment vertical="center"/>
    </xf>
    <xf numFmtId="182" fontId="4" fillId="0" borderId="32" xfId="9" applyNumberFormat="1" applyFont="1" applyBorder="1" applyAlignment="1">
      <alignment vertical="center"/>
    </xf>
    <xf numFmtId="0" fontId="17" fillId="2" borderId="0" xfId="0" applyFont="1" applyFill="1" applyAlignment="1">
      <alignment vertical="center"/>
    </xf>
    <xf numFmtId="41" fontId="4" fillId="2" borderId="24" xfId="0" applyNumberFormat="1" applyFont="1" applyFill="1" applyBorder="1" applyAlignment="1">
      <alignment vertical="center"/>
    </xf>
    <xf numFmtId="41" fontId="4" fillId="2" borderId="25" xfId="0" applyNumberFormat="1" applyFont="1" applyFill="1" applyBorder="1" applyAlignment="1">
      <alignment vertical="center"/>
    </xf>
    <xf numFmtId="41" fontId="4" fillId="2" borderId="27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vertical="center"/>
    </xf>
    <xf numFmtId="41" fontId="4" fillId="0" borderId="27" xfId="0" applyNumberFormat="1" applyFont="1" applyBorder="1">
      <alignment vertical="center"/>
    </xf>
    <xf numFmtId="41" fontId="10" fillId="0" borderId="27" xfId="2" applyNumberFormat="1" applyFont="1" applyFill="1" applyBorder="1" applyAlignment="1">
      <alignment vertical="center"/>
    </xf>
    <xf numFmtId="41" fontId="10" fillId="0" borderId="28" xfId="2" applyNumberFormat="1" applyFont="1" applyFill="1" applyBorder="1" applyAlignment="1">
      <alignment vertical="center"/>
    </xf>
    <xf numFmtId="41" fontId="10" fillId="0" borderId="28" xfId="2" applyNumberFormat="1" applyFont="1" applyFill="1" applyBorder="1" applyAlignment="1">
      <alignment horizontal="right" vertical="center"/>
    </xf>
    <xf numFmtId="41" fontId="10" fillId="0" borderId="30" xfId="2" applyNumberFormat="1" applyFont="1" applyFill="1" applyBorder="1" applyAlignment="1">
      <alignment vertical="center"/>
    </xf>
    <xf numFmtId="41" fontId="10" fillId="0" borderId="31" xfId="2" applyNumberFormat="1" applyFont="1" applyFill="1" applyBorder="1" applyAlignment="1">
      <alignment vertical="center"/>
    </xf>
    <xf numFmtId="41" fontId="10" fillId="0" borderId="31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1" fontId="4" fillId="2" borderId="24" xfId="0" applyNumberFormat="1" applyFont="1" applyFill="1" applyBorder="1" applyAlignment="1">
      <alignment horizontal="center" vertical="center"/>
    </xf>
    <xf numFmtId="41" fontId="4" fillId="2" borderId="25" xfId="0" applyNumberFormat="1" applyFont="1" applyFill="1" applyBorder="1" applyAlignment="1">
      <alignment horizontal="center" vertical="center"/>
    </xf>
    <xf numFmtId="41" fontId="4" fillId="2" borderId="27" xfId="0" applyNumberFormat="1" applyFont="1" applyFill="1" applyBorder="1" applyAlignment="1">
      <alignment horizontal="center" vertical="center"/>
    </xf>
    <xf numFmtId="41" fontId="4" fillId="2" borderId="28" xfId="0" applyNumberFormat="1" applyFont="1" applyFill="1" applyBorder="1" applyAlignment="1">
      <alignment horizontal="center" vertical="center"/>
    </xf>
    <xf numFmtId="41" fontId="4" fillId="0" borderId="27" xfId="5" applyNumberFormat="1" applyFont="1" applyFill="1" applyBorder="1" applyAlignment="1">
      <alignment vertical="center"/>
    </xf>
    <xf numFmtId="41" fontId="4" fillId="0" borderId="28" xfId="6" applyNumberFormat="1" applyFont="1" applyFill="1" applyBorder="1" applyAlignment="1">
      <alignment vertical="center"/>
    </xf>
    <xf numFmtId="41" fontId="4" fillId="0" borderId="30" xfId="5" applyNumberFormat="1" applyFont="1" applyFill="1" applyBorder="1" applyAlignment="1">
      <alignment vertical="center"/>
    </xf>
    <xf numFmtId="41" fontId="4" fillId="0" borderId="31" xfId="6" applyNumberFormat="1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</xf>
    <xf numFmtId="41" fontId="4" fillId="5" borderId="24" xfId="0" applyNumberFormat="1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horizontal="center" vertical="center"/>
    </xf>
    <xf numFmtId="177" fontId="18" fillId="2" borderId="25" xfId="0" applyNumberFormat="1" applyFont="1" applyFill="1" applyBorder="1" applyAlignment="1">
      <alignment vertical="center"/>
    </xf>
    <xf numFmtId="41" fontId="4" fillId="5" borderId="27" xfId="0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 horizontal="center" vertical="center"/>
    </xf>
    <xf numFmtId="177" fontId="18" fillId="2" borderId="28" xfId="0" applyNumberFormat="1" applyFont="1" applyFill="1" applyBorder="1" applyAlignment="1">
      <alignment vertical="center"/>
    </xf>
    <xf numFmtId="41" fontId="19" fillId="5" borderId="27" xfId="0" applyNumberFormat="1" applyFont="1" applyFill="1" applyBorder="1" applyAlignment="1">
      <alignment horizontal="center" vertical="center"/>
    </xf>
    <xf numFmtId="41" fontId="19" fillId="2" borderId="28" xfId="0" applyNumberFormat="1" applyFont="1" applyFill="1" applyBorder="1" applyAlignment="1">
      <alignment horizontal="center" vertical="center"/>
    </xf>
    <xf numFmtId="41" fontId="19" fillId="5" borderId="28" xfId="0" applyNumberFormat="1" applyFont="1" applyFill="1" applyBorder="1" applyAlignment="1">
      <alignment horizontal="center" vertical="center"/>
    </xf>
    <xf numFmtId="41" fontId="19" fillId="0" borderId="28" xfId="0" applyNumberFormat="1" applyFont="1" applyFill="1" applyBorder="1" applyAlignment="1">
      <alignment horizontal="center" vertical="center"/>
    </xf>
    <xf numFmtId="41" fontId="20" fillId="2" borderId="28" xfId="0" applyNumberFormat="1" applyFont="1" applyFill="1" applyBorder="1" applyAlignment="1">
      <alignment horizontal="center" vertical="center"/>
    </xf>
    <xf numFmtId="41" fontId="19" fillId="5" borderId="30" xfId="0" applyNumberFormat="1" applyFont="1" applyFill="1" applyBorder="1" applyAlignment="1">
      <alignment horizontal="center" vertical="center"/>
    </xf>
    <xf numFmtId="41" fontId="19" fillId="2" borderId="31" xfId="0" applyNumberFormat="1" applyFont="1" applyFill="1" applyBorder="1" applyAlignment="1">
      <alignment horizontal="center" vertical="center"/>
    </xf>
    <xf numFmtId="41" fontId="19" fillId="5" borderId="31" xfId="0" applyNumberFormat="1" applyFont="1" applyFill="1" applyBorder="1" applyAlignment="1">
      <alignment horizontal="center" vertical="center"/>
    </xf>
    <xf numFmtId="41" fontId="19" fillId="0" borderId="31" xfId="0" applyNumberFormat="1" applyFont="1" applyFill="1" applyBorder="1" applyAlignment="1">
      <alignment horizontal="center" vertical="center"/>
    </xf>
    <xf numFmtId="41" fontId="20" fillId="2" borderId="31" xfId="0" applyNumberFormat="1" applyFont="1" applyFill="1" applyBorder="1" applyAlignment="1">
      <alignment horizontal="center" vertical="center"/>
    </xf>
    <xf numFmtId="177" fontId="18" fillId="2" borderId="31" xfId="0" applyNumberFormat="1" applyFont="1" applyFill="1" applyBorder="1" applyAlignment="1">
      <alignment vertical="center"/>
    </xf>
    <xf numFmtId="41" fontId="10" fillId="5" borderId="7" xfId="0" applyNumberFormat="1" applyFont="1" applyFill="1" applyBorder="1" applyAlignment="1">
      <alignment horizontal="right" vertical="center" indent="1"/>
    </xf>
    <xf numFmtId="41" fontId="10" fillId="5" borderId="0" xfId="0" applyNumberFormat="1" applyFont="1" applyFill="1" applyBorder="1" applyAlignment="1">
      <alignment horizontal="right" vertical="center" indent="1"/>
    </xf>
    <xf numFmtId="41" fontId="10" fillId="5" borderId="0" xfId="0" applyNumberFormat="1" applyFont="1" applyFill="1" applyBorder="1" applyAlignment="1">
      <alignment horizontal="right" vertical="center"/>
    </xf>
    <xf numFmtId="43" fontId="10" fillId="5" borderId="0" xfId="7" applyNumberFormat="1" applyFont="1" applyFill="1" applyBorder="1" applyAlignment="1">
      <alignment horizontal="left" vertical="center" indent="2"/>
    </xf>
    <xf numFmtId="41" fontId="10" fillId="5" borderId="9" xfId="0" applyNumberFormat="1" applyFont="1" applyFill="1" applyBorder="1" applyAlignment="1">
      <alignment horizontal="right" vertical="center" indent="1"/>
    </xf>
    <xf numFmtId="41" fontId="10" fillId="5" borderId="10" xfId="0" applyNumberFormat="1" applyFont="1" applyFill="1" applyBorder="1" applyAlignment="1">
      <alignment horizontal="right" vertical="center" indent="1"/>
    </xf>
    <xf numFmtId="41" fontId="10" fillId="5" borderId="10" xfId="0" applyNumberFormat="1" applyFont="1" applyFill="1" applyBorder="1" applyAlignment="1">
      <alignment horizontal="right" vertical="center"/>
    </xf>
    <xf numFmtId="43" fontId="10" fillId="5" borderId="10" xfId="7" applyNumberFormat="1" applyFont="1" applyFill="1" applyBorder="1" applyAlignment="1">
      <alignment horizontal="left" vertical="center" indent="2"/>
    </xf>
    <xf numFmtId="41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center" vertical="center"/>
    </xf>
    <xf numFmtId="41" fontId="4" fillId="2" borderId="3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41" fontId="19" fillId="0" borderId="27" xfId="0" applyNumberFormat="1" applyFont="1" applyFill="1" applyBorder="1" applyAlignment="1">
      <alignment horizontal="center" vertical="center"/>
    </xf>
    <xf numFmtId="41" fontId="19" fillId="0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4" fillId="0" borderId="24" xfId="0" applyNumberFormat="1" applyFont="1" applyBorder="1">
      <alignment vertical="center"/>
    </xf>
    <xf numFmtId="41" fontId="4" fillId="0" borderId="25" xfId="0" applyNumberFormat="1" applyFont="1" applyBorder="1">
      <alignment vertical="center"/>
    </xf>
    <xf numFmtId="41" fontId="4" fillId="0" borderId="30" xfId="0" applyNumberFormat="1" applyFont="1" applyBorder="1">
      <alignment vertical="center"/>
    </xf>
    <xf numFmtId="41" fontId="4" fillId="0" borderId="31" xfId="0" applyNumberFormat="1" applyFont="1" applyBorder="1">
      <alignment vertical="center"/>
    </xf>
    <xf numFmtId="41" fontId="10" fillId="0" borderId="9" xfId="0" applyNumberFormat="1" applyFont="1" applyBorder="1">
      <alignment vertical="center"/>
    </xf>
    <xf numFmtId="41" fontId="10" fillId="0" borderId="27" xfId="0" applyNumberFormat="1" applyFont="1" applyBorder="1">
      <alignment vertical="center"/>
    </xf>
    <xf numFmtId="41" fontId="10" fillId="0" borderId="28" xfId="0" applyNumberFormat="1" applyFont="1" applyBorder="1">
      <alignment vertical="center"/>
    </xf>
    <xf numFmtId="41" fontId="10" fillId="0" borderId="30" xfId="0" applyNumberFormat="1" applyFont="1" applyBorder="1">
      <alignment vertical="center"/>
    </xf>
    <xf numFmtId="41" fontId="10" fillId="0" borderId="31" xfId="0" applyNumberFormat="1" applyFont="1" applyBorder="1">
      <alignment vertical="center"/>
    </xf>
    <xf numFmtId="0" fontId="1" fillId="2" borderId="0" xfId="0" applyNumberFormat="1" applyFont="1" applyFill="1" applyAlignment="1">
      <alignment horizontal="left" vertical="center"/>
    </xf>
    <xf numFmtId="41" fontId="4" fillId="5" borderId="30" xfId="0" applyNumberFormat="1" applyFont="1" applyFill="1" applyBorder="1" applyAlignment="1">
      <alignment horizontal="center" vertical="center"/>
    </xf>
    <xf numFmtId="41" fontId="4" fillId="5" borderId="31" xfId="0" applyNumberFormat="1" applyFont="1" applyFill="1" applyBorder="1" applyAlignment="1">
      <alignment horizontal="center" vertical="center"/>
    </xf>
    <xf numFmtId="41" fontId="4" fillId="2" borderId="31" xfId="0" applyNumberFormat="1" applyFont="1" applyFill="1" applyBorder="1" applyAlignment="1">
      <alignment vertical="center"/>
    </xf>
    <xf numFmtId="41" fontId="4" fillId="3" borderId="4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41" fontId="4" fillId="3" borderId="2" xfId="0" applyNumberFormat="1" applyFont="1" applyFill="1" applyBorder="1" applyAlignment="1">
      <alignment horizontal="center" vertical="center"/>
    </xf>
    <xf numFmtId="41" fontId="4" fillId="3" borderId="5" xfId="0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1" fontId="4" fillId="3" borderId="3" xfId="0" applyNumberFormat="1" applyFont="1" applyFill="1" applyBorder="1" applyAlignment="1">
      <alignment horizontal="center" vertical="center"/>
    </xf>
    <xf numFmtId="41" fontId="4" fillId="3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0">
    <cellStyle name="쉼표 [0] 2 10 2 2" xfId="4"/>
    <cellStyle name="쉼표 [0] 2 12 2" xfId="3"/>
    <cellStyle name="쉼표 [0] 2 18" xfId="8"/>
    <cellStyle name="통화 [0] 4" xfId="7"/>
    <cellStyle name="표준" xfId="0" builtinId="0"/>
    <cellStyle name="표준 2 2 2 10" xfId="6"/>
    <cellStyle name="표준 211" xfId="5"/>
    <cellStyle name="표준 460" xfId="2"/>
    <cellStyle name="표준 467" xfId="9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/>
  </sheetViews>
  <sheetFormatPr defaultRowHeight="16.5" x14ac:dyDescent="0.3"/>
  <cols>
    <col min="1" max="1" width="12.875" customWidth="1"/>
    <col min="2" max="6" width="18.625" customWidth="1"/>
    <col min="7" max="7" width="36.5" customWidth="1"/>
  </cols>
  <sheetData>
    <row r="1" spans="1:7" ht="32.25" customHeight="1" x14ac:dyDescent="0.3">
      <c r="A1" s="216" t="s">
        <v>313</v>
      </c>
    </row>
    <row r="2" spans="1:7" ht="18.75" x14ac:dyDescent="0.3">
      <c r="B2" s="1" t="s">
        <v>314</v>
      </c>
      <c r="C2" s="2"/>
      <c r="D2" s="2"/>
      <c r="E2" s="2"/>
      <c r="F2" s="2"/>
      <c r="G2" s="2"/>
    </row>
    <row r="3" spans="1:7" x14ac:dyDescent="0.3">
      <c r="A3" s="3"/>
      <c r="B3" s="3"/>
      <c r="C3" s="3"/>
      <c r="D3" s="3"/>
      <c r="E3" s="3"/>
      <c r="F3" s="3"/>
      <c r="G3" s="3"/>
    </row>
    <row r="4" spans="1:7" x14ac:dyDescent="0.3">
      <c r="A4" s="4" t="s">
        <v>0</v>
      </c>
      <c r="B4" s="2"/>
      <c r="C4" s="2"/>
      <c r="D4" s="2"/>
      <c r="E4" s="2"/>
      <c r="F4" s="2"/>
      <c r="G4" s="2"/>
    </row>
    <row r="5" spans="1:7" ht="24" customHeight="1" x14ac:dyDescent="0.3">
      <c r="A5" s="288" t="s">
        <v>1</v>
      </c>
      <c r="B5" s="289" t="s">
        <v>2</v>
      </c>
      <c r="C5" s="291" t="s">
        <v>3</v>
      </c>
      <c r="D5" s="291" t="s">
        <v>4</v>
      </c>
      <c r="E5" s="291" t="s">
        <v>5</v>
      </c>
      <c r="F5" s="287" t="s">
        <v>6</v>
      </c>
      <c r="G5" s="2"/>
    </row>
    <row r="6" spans="1:7" ht="24" customHeight="1" x14ac:dyDescent="0.3">
      <c r="A6" s="288"/>
      <c r="B6" s="290"/>
      <c r="C6" s="291"/>
      <c r="D6" s="291"/>
      <c r="E6" s="291"/>
      <c r="F6" s="287"/>
      <c r="G6" s="2"/>
    </row>
    <row r="7" spans="1:7" ht="24" customHeight="1" x14ac:dyDescent="0.3">
      <c r="A7" s="5" t="s">
        <v>7</v>
      </c>
      <c r="B7" s="217">
        <v>234454248</v>
      </c>
      <c r="C7" s="218">
        <v>448485</v>
      </c>
      <c r="D7" s="218">
        <v>522769</v>
      </c>
      <c r="E7" s="218">
        <v>164222</v>
      </c>
      <c r="F7" s="218">
        <v>1427667</v>
      </c>
      <c r="G7" s="2"/>
    </row>
    <row r="8" spans="1:7" ht="24" customHeight="1" x14ac:dyDescent="0.3">
      <c r="A8" s="5" t="s">
        <v>8</v>
      </c>
      <c r="B8" s="219">
        <v>240280711</v>
      </c>
      <c r="C8" s="220">
        <v>444359</v>
      </c>
      <c r="D8" s="220">
        <v>540735.55616067187</v>
      </c>
      <c r="E8" s="220">
        <v>165041</v>
      </c>
      <c r="F8" s="220">
        <v>1455884.967977654</v>
      </c>
      <c r="G8" s="2"/>
    </row>
    <row r="9" spans="1:7" ht="24" customHeight="1" x14ac:dyDescent="0.3">
      <c r="A9" s="5" t="s">
        <v>9</v>
      </c>
      <c r="B9" s="221">
        <v>274815820</v>
      </c>
      <c r="C9" s="209">
        <v>444375</v>
      </c>
      <c r="D9" s="209">
        <v>618432.22503516171</v>
      </c>
      <c r="E9" s="209">
        <v>167760</v>
      </c>
      <c r="F9" s="209">
        <v>1638148.6647591798</v>
      </c>
      <c r="G9" s="2"/>
    </row>
    <row r="10" spans="1:7" ht="24" customHeight="1" x14ac:dyDescent="0.3">
      <c r="A10" s="5" t="s">
        <v>10</v>
      </c>
      <c r="B10" s="222">
        <v>307603405</v>
      </c>
      <c r="C10" s="223">
        <v>443119</v>
      </c>
      <c r="D10" s="223">
        <v>694177.87321238767</v>
      </c>
      <c r="E10" s="224">
        <v>169568</v>
      </c>
      <c r="F10" s="223">
        <v>1814041.5939328175</v>
      </c>
      <c r="G10" s="2"/>
    </row>
    <row r="11" spans="1:7" ht="24" customHeight="1" x14ac:dyDescent="0.3">
      <c r="A11" s="9" t="s">
        <v>11</v>
      </c>
      <c r="B11" s="225">
        <v>307713570</v>
      </c>
      <c r="C11" s="226">
        <v>440383</v>
      </c>
      <c r="D11" s="226">
        <v>698741</v>
      </c>
      <c r="E11" s="227">
        <v>171181</v>
      </c>
      <c r="F11" s="226">
        <v>1797592</v>
      </c>
      <c r="G11" s="2"/>
    </row>
    <row r="12" spans="1:7" ht="24" customHeight="1" x14ac:dyDescent="0.3">
      <c r="A12" s="9" t="s">
        <v>12</v>
      </c>
      <c r="B12" s="10">
        <v>357131469</v>
      </c>
      <c r="C12" s="11">
        <v>441375</v>
      </c>
      <c r="D12" s="11">
        <v>809133</v>
      </c>
      <c r="E12" s="12">
        <v>174617</v>
      </c>
      <c r="F12" s="11">
        <v>2045227</v>
      </c>
      <c r="G12" s="13"/>
    </row>
    <row r="13" spans="1:7" x14ac:dyDescent="0.3">
      <c r="A13" s="15" t="s">
        <v>13</v>
      </c>
      <c r="B13" s="2"/>
      <c r="C13" s="2"/>
      <c r="D13" s="2"/>
      <c r="E13" s="2"/>
      <c r="F13" s="2"/>
      <c r="G13" s="2"/>
    </row>
    <row r="14" spans="1:7" x14ac:dyDescent="0.3">
      <c r="A14" s="16" t="s">
        <v>14</v>
      </c>
      <c r="B14" s="2"/>
      <c r="C14" s="2"/>
      <c r="D14" s="2"/>
      <c r="E14" s="2"/>
      <c r="F14" s="2"/>
      <c r="G14" s="2"/>
    </row>
  </sheetData>
  <mergeCells count="6">
    <mergeCell ref="F5:F6"/>
    <mergeCell ref="A5:A6"/>
    <mergeCell ref="B5:B6"/>
    <mergeCell ref="C5:C6"/>
    <mergeCell ref="D5:D6"/>
    <mergeCell ref="E5:E6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B1" sqref="B1"/>
    </sheetView>
  </sheetViews>
  <sheetFormatPr defaultRowHeight="16.5" x14ac:dyDescent="0.3"/>
  <cols>
    <col min="1" max="1" width="18.25" customWidth="1"/>
    <col min="2" max="13" width="15.625" customWidth="1"/>
    <col min="14" max="14" width="18.25" customWidth="1"/>
  </cols>
  <sheetData>
    <row r="1" spans="1:14" ht="21.75" customHeight="1" x14ac:dyDescent="0.3">
      <c r="B1" s="229" t="s">
        <v>232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3">
      <c r="A2" s="135" t="s">
        <v>60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27" x14ac:dyDescent="0.3">
      <c r="A3" s="192" t="s">
        <v>223</v>
      </c>
      <c r="B3" s="192" t="s">
        <v>233</v>
      </c>
      <c r="C3" s="192" t="s">
        <v>234</v>
      </c>
      <c r="D3" s="192" t="s">
        <v>235</v>
      </c>
      <c r="E3" s="192" t="s">
        <v>236</v>
      </c>
      <c r="F3" s="192" t="s">
        <v>237</v>
      </c>
      <c r="G3" s="192" t="s">
        <v>238</v>
      </c>
      <c r="H3" s="192" t="s">
        <v>239</v>
      </c>
      <c r="I3" s="192" t="s">
        <v>240</v>
      </c>
      <c r="J3" s="192" t="s">
        <v>241</v>
      </c>
      <c r="K3" s="192" t="s">
        <v>242</v>
      </c>
      <c r="L3" s="192" t="s">
        <v>243</v>
      </c>
      <c r="M3" s="192" t="s">
        <v>244</v>
      </c>
      <c r="N3" s="135"/>
    </row>
    <row r="4" spans="1:14" ht="24" customHeight="1" x14ac:dyDescent="0.3">
      <c r="A4" s="136" t="s">
        <v>47</v>
      </c>
      <c r="B4" s="239">
        <v>8800</v>
      </c>
      <c r="C4" s="204">
        <v>834</v>
      </c>
      <c r="D4" s="231">
        <v>0</v>
      </c>
      <c r="E4" s="204">
        <v>5970</v>
      </c>
      <c r="F4" s="204">
        <v>195</v>
      </c>
      <c r="G4" s="204">
        <v>30</v>
      </c>
      <c r="H4" s="231">
        <v>0</v>
      </c>
      <c r="I4" s="231">
        <v>0</v>
      </c>
      <c r="J4" s="231">
        <v>0</v>
      </c>
      <c r="K4" s="204">
        <v>1771</v>
      </c>
      <c r="L4" s="231">
        <v>0</v>
      </c>
      <c r="M4" s="231">
        <v>0</v>
      </c>
      <c r="N4" s="135"/>
    </row>
    <row r="5" spans="1:14" ht="24" customHeight="1" x14ac:dyDescent="0.3">
      <c r="A5" s="136" t="s">
        <v>8</v>
      </c>
      <c r="B5" s="242">
        <v>9600</v>
      </c>
      <c r="C5" s="207">
        <v>705</v>
      </c>
      <c r="D5" s="233">
        <v>0</v>
      </c>
      <c r="E5" s="207">
        <v>8500</v>
      </c>
      <c r="F5" s="207">
        <v>277</v>
      </c>
      <c r="G5" s="207">
        <v>118</v>
      </c>
      <c r="H5" s="233">
        <v>0</v>
      </c>
      <c r="I5" s="233">
        <v>0</v>
      </c>
      <c r="J5" s="233">
        <v>0</v>
      </c>
      <c r="K5" s="207">
        <v>0</v>
      </c>
      <c r="L5" s="233">
        <v>0</v>
      </c>
      <c r="M5" s="233">
        <v>0</v>
      </c>
      <c r="N5" s="135"/>
    </row>
    <row r="6" spans="1:14" ht="24" customHeight="1" x14ac:dyDescent="0.3">
      <c r="A6" s="136" t="s">
        <v>48</v>
      </c>
      <c r="B6" s="242">
        <v>6100</v>
      </c>
      <c r="C6" s="207">
        <v>756</v>
      </c>
      <c r="D6" s="233">
        <v>0</v>
      </c>
      <c r="E6" s="207">
        <v>5010</v>
      </c>
      <c r="F6" s="207">
        <v>300</v>
      </c>
      <c r="G6" s="207">
        <v>34</v>
      </c>
      <c r="H6" s="233">
        <v>0</v>
      </c>
      <c r="I6" s="233">
        <v>0</v>
      </c>
      <c r="J6" s="233">
        <v>0</v>
      </c>
      <c r="K6" s="207">
        <v>0</v>
      </c>
      <c r="L6" s="233">
        <v>0</v>
      </c>
      <c r="M6" s="233">
        <v>0</v>
      </c>
      <c r="N6" s="135"/>
    </row>
    <row r="7" spans="1:14" ht="24" customHeight="1" x14ac:dyDescent="0.3">
      <c r="A7" s="136" t="s">
        <v>10</v>
      </c>
      <c r="B7" s="242">
        <v>7400</v>
      </c>
      <c r="C7" s="207">
        <v>796</v>
      </c>
      <c r="D7" s="233">
        <v>0</v>
      </c>
      <c r="E7" s="207">
        <v>6262</v>
      </c>
      <c r="F7" s="207">
        <v>308</v>
      </c>
      <c r="G7" s="207">
        <v>34</v>
      </c>
      <c r="H7" s="233">
        <v>0</v>
      </c>
      <c r="I7" s="233">
        <v>0</v>
      </c>
      <c r="J7" s="233">
        <v>0</v>
      </c>
      <c r="K7" s="207">
        <v>0</v>
      </c>
      <c r="L7" s="233">
        <v>0</v>
      </c>
      <c r="M7" s="233">
        <v>0</v>
      </c>
      <c r="N7" s="135"/>
    </row>
    <row r="8" spans="1:14" ht="24" customHeight="1" x14ac:dyDescent="0.3">
      <c r="A8" s="137" t="s">
        <v>11</v>
      </c>
      <c r="B8" s="284">
        <v>9870</v>
      </c>
      <c r="C8" s="285">
        <v>916</v>
      </c>
      <c r="D8" s="269">
        <v>0</v>
      </c>
      <c r="E8" s="285">
        <v>5688</v>
      </c>
      <c r="F8" s="285">
        <v>397</v>
      </c>
      <c r="G8" s="285">
        <v>42</v>
      </c>
      <c r="H8" s="269">
        <v>0</v>
      </c>
      <c r="I8" s="269">
        <v>187</v>
      </c>
      <c r="J8" s="269">
        <v>0</v>
      </c>
      <c r="K8" s="285">
        <v>2640</v>
      </c>
      <c r="L8" s="269">
        <v>0</v>
      </c>
      <c r="M8" s="269">
        <v>0</v>
      </c>
      <c r="N8" s="135"/>
    </row>
    <row r="9" spans="1:14" ht="24" customHeight="1" x14ac:dyDescent="0.3">
      <c r="A9" s="137" t="s">
        <v>12</v>
      </c>
      <c r="B9" s="138">
        <v>16033</v>
      </c>
      <c r="C9" s="139">
        <v>959</v>
      </c>
      <c r="D9" s="31">
        <v>0</v>
      </c>
      <c r="E9" s="139">
        <v>8837</v>
      </c>
      <c r="F9" s="139">
        <v>525</v>
      </c>
      <c r="G9" s="139">
        <v>34</v>
      </c>
      <c r="H9" s="31">
        <v>0</v>
      </c>
      <c r="I9" s="31">
        <v>408</v>
      </c>
      <c r="J9" s="31">
        <v>0</v>
      </c>
      <c r="K9" s="139">
        <v>5270</v>
      </c>
      <c r="L9" s="31">
        <v>0</v>
      </c>
      <c r="M9" s="31">
        <v>0</v>
      </c>
      <c r="N9" s="135"/>
    </row>
    <row r="10" spans="1:14" x14ac:dyDescent="0.3">
      <c r="A10" s="135" t="s">
        <v>245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x14ac:dyDescent="0.3">
      <c r="A11" s="135" t="s">
        <v>246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B1" sqref="B1"/>
    </sheetView>
  </sheetViews>
  <sheetFormatPr defaultRowHeight="16.5" x14ac:dyDescent="0.3"/>
  <cols>
    <col min="1" max="1" width="18.25" customWidth="1"/>
    <col min="2" max="13" width="15.625" customWidth="1"/>
    <col min="14" max="15" width="18.25" customWidth="1"/>
  </cols>
  <sheetData>
    <row r="1" spans="1:14" ht="28.5" customHeight="1" x14ac:dyDescent="0.3">
      <c r="B1" s="229" t="s">
        <v>247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3">
      <c r="A2" s="135" t="s">
        <v>60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3">
      <c r="A3" s="330" t="s">
        <v>223</v>
      </c>
      <c r="B3" s="330" t="s">
        <v>233</v>
      </c>
      <c r="C3" s="305" t="s">
        <v>248</v>
      </c>
      <c r="D3" s="333"/>
      <c r="E3" s="333"/>
      <c r="F3" s="333"/>
      <c r="G3" s="305" t="s">
        <v>249</v>
      </c>
      <c r="H3" s="322"/>
      <c r="I3" s="322"/>
      <c r="J3" s="322"/>
      <c r="K3" s="322"/>
      <c r="L3" s="322"/>
      <c r="M3" s="328"/>
      <c r="N3" s="135"/>
    </row>
    <row r="4" spans="1:14" ht="27" x14ac:dyDescent="0.3">
      <c r="A4" s="318"/>
      <c r="B4" s="318"/>
      <c r="C4" s="189" t="s">
        <v>250</v>
      </c>
      <c r="D4" s="190" t="s">
        <v>251</v>
      </c>
      <c r="E4" s="190" t="s">
        <v>252</v>
      </c>
      <c r="F4" s="190" t="s">
        <v>253</v>
      </c>
      <c r="G4" s="189" t="s">
        <v>250</v>
      </c>
      <c r="H4" s="190" t="s">
        <v>254</v>
      </c>
      <c r="I4" s="190" t="s">
        <v>255</v>
      </c>
      <c r="J4" s="190" t="s">
        <v>256</v>
      </c>
      <c r="K4" s="190" t="s">
        <v>236</v>
      </c>
      <c r="L4" s="190" t="s">
        <v>240</v>
      </c>
      <c r="M4" s="191" t="s">
        <v>242</v>
      </c>
      <c r="N4" s="140"/>
    </row>
    <row r="5" spans="1:14" ht="24" customHeight="1" x14ac:dyDescent="0.3">
      <c r="A5" s="68" t="s">
        <v>47</v>
      </c>
      <c r="B5" s="239">
        <v>8800</v>
      </c>
      <c r="C5" s="218"/>
      <c r="D5" s="218"/>
      <c r="E5" s="218"/>
      <c r="F5" s="218"/>
      <c r="G5" s="218">
        <f>SUM(H5:M5)</f>
        <v>8800</v>
      </c>
      <c r="H5" s="204">
        <v>834</v>
      </c>
      <c r="I5" s="204">
        <v>30</v>
      </c>
      <c r="J5" s="204">
        <v>195</v>
      </c>
      <c r="K5" s="204">
        <v>5970</v>
      </c>
      <c r="L5" s="231">
        <v>0</v>
      </c>
      <c r="M5" s="204">
        <v>1771</v>
      </c>
      <c r="N5" s="2"/>
    </row>
    <row r="6" spans="1:14" ht="24" customHeight="1" x14ac:dyDescent="0.3">
      <c r="A6" s="68" t="s">
        <v>8</v>
      </c>
      <c r="B6" s="242">
        <v>9600</v>
      </c>
      <c r="C6" s="220"/>
      <c r="D6" s="220"/>
      <c r="E6" s="220"/>
      <c r="F6" s="220"/>
      <c r="G6" s="220">
        <f>SUM(H6:M6)</f>
        <v>9600</v>
      </c>
      <c r="H6" s="207">
        <v>705</v>
      </c>
      <c r="I6" s="207">
        <v>118</v>
      </c>
      <c r="J6" s="207">
        <v>277</v>
      </c>
      <c r="K6" s="207">
        <v>8500</v>
      </c>
      <c r="L6" s="233">
        <v>0</v>
      </c>
      <c r="M6" s="207">
        <v>0</v>
      </c>
      <c r="N6" s="2"/>
    </row>
    <row r="7" spans="1:14" ht="24" customHeight="1" x14ac:dyDescent="0.3">
      <c r="A7" s="68" t="s">
        <v>48</v>
      </c>
      <c r="B7" s="242">
        <v>6100</v>
      </c>
      <c r="C7" s="220"/>
      <c r="D7" s="220"/>
      <c r="E7" s="220"/>
      <c r="F7" s="220"/>
      <c r="G7" s="220">
        <f>SUM(H7:M7)</f>
        <v>6100</v>
      </c>
      <c r="H7" s="207">
        <v>756</v>
      </c>
      <c r="I7" s="207">
        <v>34</v>
      </c>
      <c r="J7" s="207">
        <v>300</v>
      </c>
      <c r="K7" s="207">
        <v>5010</v>
      </c>
      <c r="L7" s="233">
        <v>0</v>
      </c>
      <c r="M7" s="207">
        <v>0</v>
      </c>
      <c r="N7" s="2"/>
    </row>
    <row r="8" spans="1:14" ht="24" customHeight="1" x14ac:dyDescent="0.3">
      <c r="A8" s="68" t="s">
        <v>10</v>
      </c>
      <c r="B8" s="242">
        <v>7400</v>
      </c>
      <c r="C8" s="220"/>
      <c r="D8" s="220"/>
      <c r="E8" s="220"/>
      <c r="F8" s="220"/>
      <c r="G8" s="220">
        <f>SUM(H8:M8)</f>
        <v>7400</v>
      </c>
      <c r="H8" s="207">
        <v>796</v>
      </c>
      <c r="I8" s="207">
        <v>34</v>
      </c>
      <c r="J8" s="207">
        <v>308</v>
      </c>
      <c r="K8" s="207">
        <v>6262</v>
      </c>
      <c r="L8" s="233">
        <v>0</v>
      </c>
      <c r="M8" s="207">
        <v>0</v>
      </c>
      <c r="N8" s="2"/>
    </row>
    <row r="9" spans="1:14" ht="24" customHeight="1" x14ac:dyDescent="0.3">
      <c r="A9" s="70" t="s">
        <v>11</v>
      </c>
      <c r="B9" s="284">
        <v>9870</v>
      </c>
      <c r="C9" s="286"/>
      <c r="D9" s="286"/>
      <c r="E9" s="286"/>
      <c r="F9" s="286"/>
      <c r="G9" s="286">
        <v>9870</v>
      </c>
      <c r="H9" s="285">
        <v>916</v>
      </c>
      <c r="I9" s="285">
        <v>42</v>
      </c>
      <c r="J9" s="285">
        <v>397</v>
      </c>
      <c r="K9" s="285">
        <v>5688</v>
      </c>
      <c r="L9" s="269">
        <v>187</v>
      </c>
      <c r="M9" s="285">
        <v>2640</v>
      </c>
      <c r="N9" s="2"/>
    </row>
    <row r="10" spans="1:14" ht="24" customHeight="1" x14ac:dyDescent="0.3">
      <c r="A10" s="70" t="s">
        <v>12</v>
      </c>
      <c r="B10" s="138">
        <v>12160</v>
      </c>
      <c r="C10" s="141"/>
      <c r="D10" s="141"/>
      <c r="E10" s="141"/>
      <c r="F10" s="141"/>
      <c r="G10" s="141">
        <v>12160</v>
      </c>
      <c r="H10" s="139">
        <v>959</v>
      </c>
      <c r="I10" s="139">
        <v>34</v>
      </c>
      <c r="J10" s="139">
        <v>525</v>
      </c>
      <c r="K10" s="139">
        <v>4964</v>
      </c>
      <c r="L10" s="31">
        <v>408</v>
      </c>
      <c r="M10" s="139">
        <v>5270</v>
      </c>
      <c r="N10" s="2"/>
    </row>
    <row r="11" spans="1:14" x14ac:dyDescent="0.3">
      <c r="A11" s="171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"/>
    </row>
    <row r="12" spans="1:14" x14ac:dyDescent="0.3">
      <c r="A12" s="143" t="s">
        <v>257</v>
      </c>
      <c r="B12" s="114">
        <v>12160</v>
      </c>
      <c r="C12" s="114"/>
      <c r="D12" s="114"/>
      <c r="E12" s="114"/>
      <c r="F12" s="114"/>
      <c r="G12" s="114">
        <v>12160</v>
      </c>
      <c r="H12" s="114">
        <v>959</v>
      </c>
      <c r="I12" s="114">
        <v>34</v>
      </c>
      <c r="J12" s="114">
        <v>525</v>
      </c>
      <c r="K12" s="114">
        <v>4964</v>
      </c>
      <c r="L12" s="114">
        <v>408</v>
      </c>
      <c r="M12" s="114">
        <v>5270</v>
      </c>
      <c r="N12" s="2"/>
    </row>
    <row r="13" spans="1:14" x14ac:dyDescent="0.3">
      <c r="A13" s="68" t="s">
        <v>258</v>
      </c>
      <c r="B13" s="114">
        <v>7392</v>
      </c>
      <c r="C13" s="114"/>
      <c r="D13" s="114"/>
      <c r="E13" s="114"/>
      <c r="F13" s="114"/>
      <c r="G13" s="114">
        <v>7392</v>
      </c>
      <c r="H13" s="114">
        <v>5</v>
      </c>
      <c r="I13" s="114"/>
      <c r="J13" s="114">
        <v>7</v>
      </c>
      <c r="K13" s="114">
        <v>3205</v>
      </c>
      <c r="L13" s="114">
        <v>222</v>
      </c>
      <c r="M13" s="114">
        <v>3954</v>
      </c>
      <c r="N13" s="2"/>
    </row>
    <row r="14" spans="1:14" x14ac:dyDescent="0.3">
      <c r="A14" s="68" t="s">
        <v>259</v>
      </c>
      <c r="B14" s="114">
        <v>1080</v>
      </c>
      <c r="C14" s="114"/>
      <c r="D14" s="114"/>
      <c r="E14" s="114"/>
      <c r="F14" s="114"/>
      <c r="G14" s="114">
        <v>1080</v>
      </c>
      <c r="H14" s="114">
        <v>777</v>
      </c>
      <c r="I14" s="114"/>
      <c r="J14" s="114"/>
      <c r="K14" s="114">
        <v>303</v>
      </c>
      <c r="L14" s="114"/>
      <c r="M14" s="114"/>
      <c r="N14" s="2"/>
    </row>
    <row r="15" spans="1:14" x14ac:dyDescent="0.3">
      <c r="A15" s="68" t="s">
        <v>260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2"/>
    </row>
    <row r="16" spans="1:14" x14ac:dyDescent="0.3">
      <c r="A16" s="68" t="s">
        <v>261</v>
      </c>
      <c r="B16" s="114">
        <v>3688</v>
      </c>
      <c r="C16" s="114"/>
      <c r="D16" s="114"/>
      <c r="E16" s="114"/>
      <c r="F16" s="114"/>
      <c r="G16" s="114">
        <v>3688</v>
      </c>
      <c r="H16" s="114">
        <v>177</v>
      </c>
      <c r="I16" s="114">
        <v>34</v>
      </c>
      <c r="J16" s="114">
        <v>518</v>
      </c>
      <c r="K16" s="114">
        <v>1456</v>
      </c>
      <c r="L16" s="114">
        <v>186</v>
      </c>
      <c r="M16" s="114">
        <v>1316</v>
      </c>
      <c r="N16" s="2"/>
    </row>
    <row r="17" spans="1:14" x14ac:dyDescent="0.3">
      <c r="A17" s="143" t="s">
        <v>262</v>
      </c>
      <c r="B17" s="114">
        <v>12160</v>
      </c>
      <c r="C17" s="114"/>
      <c r="D17" s="114"/>
      <c r="E17" s="114"/>
      <c r="F17" s="114"/>
      <c r="G17" s="114">
        <v>12160</v>
      </c>
      <c r="H17" s="114">
        <v>959</v>
      </c>
      <c r="I17" s="114">
        <v>34</v>
      </c>
      <c r="J17" s="114">
        <v>525</v>
      </c>
      <c r="K17" s="114">
        <v>4964</v>
      </c>
      <c r="L17" s="114">
        <v>408</v>
      </c>
      <c r="M17" s="114"/>
      <c r="N17" s="2"/>
    </row>
    <row r="18" spans="1:14" x14ac:dyDescent="0.3">
      <c r="A18" s="68" t="s">
        <v>163</v>
      </c>
      <c r="B18" s="114">
        <v>71</v>
      </c>
      <c r="C18" s="114"/>
      <c r="D18" s="114"/>
      <c r="E18" s="114"/>
      <c r="F18" s="114"/>
      <c r="G18" s="114">
        <v>71</v>
      </c>
      <c r="H18" s="114"/>
      <c r="I18" s="114"/>
      <c r="J18" s="114"/>
      <c r="K18" s="114">
        <v>71</v>
      </c>
      <c r="L18" s="114"/>
      <c r="M18" s="114"/>
      <c r="N18" s="2"/>
    </row>
    <row r="19" spans="1:14" x14ac:dyDescent="0.3">
      <c r="A19" s="68" t="s">
        <v>263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2"/>
    </row>
    <row r="20" spans="1:14" x14ac:dyDescent="0.3">
      <c r="A20" s="68" t="s">
        <v>180</v>
      </c>
      <c r="B20" s="114">
        <v>5678</v>
      </c>
      <c r="C20" s="114"/>
      <c r="D20" s="114"/>
      <c r="E20" s="114"/>
      <c r="F20" s="114"/>
      <c r="G20" s="114">
        <v>5678</v>
      </c>
      <c r="H20" s="114"/>
      <c r="I20" s="114"/>
      <c r="J20" s="114"/>
      <c r="K20" s="114"/>
      <c r="L20" s="114">
        <v>408</v>
      </c>
      <c r="M20" s="114">
        <v>5270</v>
      </c>
      <c r="N20" s="2"/>
    </row>
    <row r="21" spans="1:14" x14ac:dyDescent="0.3">
      <c r="A21" s="68" t="s">
        <v>186</v>
      </c>
      <c r="B21" s="114">
        <v>1351</v>
      </c>
      <c r="C21" s="114"/>
      <c r="D21" s="114"/>
      <c r="E21" s="114"/>
      <c r="F21" s="114"/>
      <c r="G21" s="114">
        <v>1351</v>
      </c>
      <c r="H21" s="114">
        <v>826</v>
      </c>
      <c r="I21" s="114"/>
      <c r="J21" s="114">
        <v>525</v>
      </c>
      <c r="K21" s="114"/>
      <c r="L21" s="114"/>
      <c r="M21" s="114"/>
      <c r="N21" s="2"/>
    </row>
    <row r="22" spans="1:14" x14ac:dyDescent="0.3">
      <c r="A22" s="68" t="s">
        <v>264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2"/>
    </row>
    <row r="23" spans="1:14" x14ac:dyDescent="0.3">
      <c r="A23" s="68" t="s">
        <v>229</v>
      </c>
      <c r="B23" s="114">
        <v>4112</v>
      </c>
      <c r="C23" s="114"/>
      <c r="D23" s="114"/>
      <c r="E23" s="114"/>
      <c r="F23" s="114"/>
      <c r="G23" s="114">
        <v>4112</v>
      </c>
      <c r="H23" s="114"/>
      <c r="I23" s="114"/>
      <c r="J23" s="114"/>
      <c r="K23" s="114">
        <v>4112</v>
      </c>
      <c r="L23" s="114"/>
      <c r="M23" s="114"/>
      <c r="N23" s="2"/>
    </row>
    <row r="24" spans="1:14" x14ac:dyDescent="0.3">
      <c r="A24" s="68" t="s">
        <v>265</v>
      </c>
      <c r="B24" s="114">
        <v>34</v>
      </c>
      <c r="C24" s="114"/>
      <c r="D24" s="114"/>
      <c r="E24" s="114"/>
      <c r="F24" s="114"/>
      <c r="G24" s="114">
        <v>34</v>
      </c>
      <c r="H24" s="114"/>
      <c r="I24" s="114">
        <v>34</v>
      </c>
      <c r="J24" s="114"/>
      <c r="K24" s="114"/>
      <c r="L24" s="114"/>
      <c r="M24" s="114"/>
      <c r="N24" s="2"/>
    </row>
    <row r="25" spans="1:14" x14ac:dyDescent="0.3">
      <c r="A25" s="70" t="s">
        <v>221</v>
      </c>
      <c r="B25" s="141">
        <v>914</v>
      </c>
      <c r="C25" s="141"/>
      <c r="D25" s="141"/>
      <c r="E25" s="141"/>
      <c r="F25" s="141"/>
      <c r="G25" s="141">
        <v>914</v>
      </c>
      <c r="H25" s="141">
        <v>133</v>
      </c>
      <c r="I25" s="141"/>
      <c r="J25" s="141"/>
      <c r="K25" s="141">
        <v>781</v>
      </c>
      <c r="L25" s="141"/>
      <c r="M25" s="141"/>
      <c r="N25" s="2"/>
    </row>
    <row r="26" spans="1:14" x14ac:dyDescent="0.3">
      <c r="A26" s="2" t="s">
        <v>126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mergeCells count="4">
    <mergeCell ref="A3:A4"/>
    <mergeCell ref="B3:B4"/>
    <mergeCell ref="C3:F3"/>
    <mergeCell ref="G3:M3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" sqref="B1"/>
    </sheetView>
  </sheetViews>
  <sheetFormatPr defaultRowHeight="16.5" x14ac:dyDescent="0.3"/>
  <cols>
    <col min="1" max="1" width="27.75" customWidth="1"/>
    <col min="2" max="5" width="18.625" customWidth="1"/>
    <col min="6" max="10" width="36.25" customWidth="1"/>
  </cols>
  <sheetData>
    <row r="1" spans="1:6" ht="18.75" x14ac:dyDescent="0.3">
      <c r="B1" s="229" t="s">
        <v>266</v>
      </c>
      <c r="C1" s="3"/>
      <c r="D1" s="3"/>
      <c r="E1" s="3"/>
      <c r="F1" s="3"/>
    </row>
    <row r="2" spans="1:6" x14ac:dyDescent="0.3">
      <c r="A2" s="3"/>
      <c r="B2" s="3"/>
      <c r="C2" s="3"/>
      <c r="D2" s="3"/>
      <c r="E2" s="3"/>
      <c r="F2" s="3"/>
    </row>
    <row r="3" spans="1:6" x14ac:dyDescent="0.3">
      <c r="A3" s="4" t="s">
        <v>267</v>
      </c>
      <c r="B3" s="2"/>
      <c r="C3" s="2"/>
      <c r="D3" s="2"/>
      <c r="E3" s="2"/>
      <c r="F3" s="2"/>
    </row>
    <row r="4" spans="1:6" x14ac:dyDescent="0.3">
      <c r="A4" s="334" t="s">
        <v>153</v>
      </c>
      <c r="B4" s="305" t="s">
        <v>268</v>
      </c>
      <c r="C4" s="305" t="s">
        <v>269</v>
      </c>
      <c r="D4" s="305" t="s">
        <v>270</v>
      </c>
      <c r="E4" s="324" t="s">
        <v>271</v>
      </c>
      <c r="F4" s="2"/>
    </row>
    <row r="5" spans="1:6" x14ac:dyDescent="0.3">
      <c r="A5" s="335"/>
      <c r="B5" s="336"/>
      <c r="C5" s="336"/>
      <c r="D5" s="336"/>
      <c r="E5" s="326"/>
      <c r="F5" s="2"/>
    </row>
    <row r="6" spans="1:6" ht="24" customHeight="1" x14ac:dyDescent="0.3">
      <c r="A6" s="68" t="s">
        <v>7</v>
      </c>
      <c r="B6" s="178">
        <v>5</v>
      </c>
      <c r="C6" s="179">
        <v>8800</v>
      </c>
      <c r="D6" s="179">
        <v>9131</v>
      </c>
      <c r="E6" s="179">
        <v>4277</v>
      </c>
      <c r="F6" s="2"/>
    </row>
    <row r="7" spans="1:6" ht="24" customHeight="1" x14ac:dyDescent="0.3">
      <c r="A7" s="68" t="s">
        <v>8</v>
      </c>
      <c r="B7" s="180">
        <v>4</v>
      </c>
      <c r="C7" s="181">
        <v>9600</v>
      </c>
      <c r="D7" s="181">
        <v>9723</v>
      </c>
      <c r="E7" s="181">
        <v>5647</v>
      </c>
      <c r="F7" s="114"/>
    </row>
    <row r="8" spans="1:6" ht="24" customHeight="1" x14ac:dyDescent="0.3">
      <c r="A8" s="68" t="s">
        <v>9</v>
      </c>
      <c r="B8" s="182">
        <f>SUM(B10:B15)</f>
        <v>21</v>
      </c>
      <c r="C8" s="183">
        <f>SUM(C10:C15)</f>
        <v>47855</v>
      </c>
      <c r="D8" s="183">
        <f>SUM(D10:D15)</f>
        <v>52066</v>
      </c>
      <c r="E8" s="183">
        <f>SUM(E10:E15)</f>
        <v>30053</v>
      </c>
      <c r="F8" s="114"/>
    </row>
    <row r="9" spans="1:6" ht="24" customHeight="1" x14ac:dyDescent="0.3">
      <c r="A9" s="68" t="s">
        <v>10</v>
      </c>
      <c r="B9" s="182">
        <v>4</v>
      </c>
      <c r="C9" s="183">
        <v>10716</v>
      </c>
      <c r="D9" s="183">
        <v>11049</v>
      </c>
      <c r="E9" s="183">
        <v>5840</v>
      </c>
      <c r="F9" s="114"/>
    </row>
    <row r="10" spans="1:6" ht="24" customHeight="1" x14ac:dyDescent="0.3">
      <c r="A10" s="70" t="s">
        <v>11</v>
      </c>
      <c r="B10" s="184">
        <v>6</v>
      </c>
      <c r="C10" s="185">
        <v>13897</v>
      </c>
      <c r="D10" s="185">
        <v>14694</v>
      </c>
      <c r="E10" s="185">
        <v>7144</v>
      </c>
      <c r="F10" s="42"/>
    </row>
    <row r="11" spans="1:6" ht="24" customHeight="1" x14ac:dyDescent="0.3">
      <c r="A11" s="70" t="s">
        <v>12</v>
      </c>
      <c r="B11" s="176">
        <f>SUM(B13:B18)</f>
        <v>6</v>
      </c>
      <c r="C11" s="177">
        <f t="shared" ref="C11:E11" si="0">SUM(C13:C18)</f>
        <v>16033</v>
      </c>
      <c r="D11" s="177">
        <f t="shared" si="0"/>
        <v>17675</v>
      </c>
      <c r="E11" s="177">
        <f t="shared" si="0"/>
        <v>11016</v>
      </c>
      <c r="F11" s="146"/>
    </row>
    <row r="12" spans="1:6" x14ac:dyDescent="0.3">
      <c r="A12" s="170"/>
      <c r="B12" s="147">
        <f>SUM(B13:B18)</f>
        <v>6</v>
      </c>
      <c r="C12" s="147">
        <f>SUM(C13:C18)</f>
        <v>16033</v>
      </c>
      <c r="D12" s="147">
        <f>SUM(D13:D18)</f>
        <v>17675</v>
      </c>
      <c r="E12" s="147">
        <f>SUM(E13:E18)</f>
        <v>11016</v>
      </c>
      <c r="F12" s="2"/>
    </row>
    <row r="13" spans="1:6" x14ac:dyDescent="0.3">
      <c r="A13" s="142" t="s">
        <v>272</v>
      </c>
      <c r="B13" s="144">
        <v>1</v>
      </c>
      <c r="C13" s="145">
        <v>408</v>
      </c>
      <c r="D13" s="145">
        <v>431</v>
      </c>
      <c r="E13" s="145">
        <v>3</v>
      </c>
      <c r="F13" s="2"/>
    </row>
    <row r="14" spans="1:6" x14ac:dyDescent="0.3">
      <c r="A14" s="142" t="s">
        <v>273</v>
      </c>
      <c r="B14" s="148">
        <v>1</v>
      </c>
      <c r="C14" s="149">
        <v>959</v>
      </c>
      <c r="D14" s="149">
        <v>1035</v>
      </c>
      <c r="E14" s="149">
        <v>873</v>
      </c>
      <c r="F14" s="114"/>
    </row>
    <row r="15" spans="1:6" ht="27" x14ac:dyDescent="0.3">
      <c r="A15" s="150" t="s">
        <v>274</v>
      </c>
      <c r="B15" s="148">
        <v>1</v>
      </c>
      <c r="C15" s="149">
        <v>525</v>
      </c>
      <c r="D15" s="149">
        <v>556</v>
      </c>
      <c r="E15" s="149">
        <v>1</v>
      </c>
      <c r="F15" s="114"/>
    </row>
    <row r="16" spans="1:6" x14ac:dyDescent="0.3">
      <c r="A16" s="142" t="s">
        <v>275</v>
      </c>
      <c r="B16" s="148">
        <v>1</v>
      </c>
      <c r="C16" s="149">
        <v>8837</v>
      </c>
      <c r="D16" s="149">
        <v>9038</v>
      </c>
      <c r="E16" s="149">
        <v>6190</v>
      </c>
      <c r="F16" s="114"/>
    </row>
    <row r="17" spans="1:6" x14ac:dyDescent="0.3">
      <c r="A17" s="142" t="s">
        <v>276</v>
      </c>
      <c r="B17" s="148">
        <v>1</v>
      </c>
      <c r="C17" s="149">
        <v>34</v>
      </c>
      <c r="D17" s="149">
        <v>35</v>
      </c>
      <c r="E17" s="149">
        <v>0</v>
      </c>
      <c r="F17" s="114"/>
    </row>
    <row r="18" spans="1:6" x14ac:dyDescent="0.3">
      <c r="A18" s="151" t="s">
        <v>277</v>
      </c>
      <c r="B18" s="152">
        <v>1</v>
      </c>
      <c r="C18" s="153">
        <v>5270</v>
      </c>
      <c r="D18" s="153">
        <v>6580</v>
      </c>
      <c r="E18" s="153">
        <v>3949</v>
      </c>
      <c r="F18" s="114"/>
    </row>
    <row r="19" spans="1:6" x14ac:dyDescent="0.3">
      <c r="A19" s="15" t="s">
        <v>57</v>
      </c>
      <c r="B19" s="154"/>
      <c r="C19" s="155"/>
      <c r="D19" s="155"/>
      <c r="E19" s="155"/>
      <c r="F19" s="2"/>
    </row>
    <row r="20" spans="1:6" ht="18.75" x14ac:dyDescent="0.25">
      <c r="A20" s="156"/>
      <c r="B20" s="157"/>
      <c r="C20" s="156"/>
      <c r="D20" s="156"/>
      <c r="E20" s="156"/>
      <c r="F20" s="156"/>
    </row>
  </sheetData>
  <mergeCells count="5">
    <mergeCell ref="A4:A5"/>
    <mergeCell ref="B4:B5"/>
    <mergeCell ref="C4:C5"/>
    <mergeCell ref="D4:D5"/>
    <mergeCell ref="E4:E5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B1" sqref="B1"/>
    </sheetView>
  </sheetViews>
  <sheetFormatPr defaultRowHeight="16.5" x14ac:dyDescent="0.3"/>
  <cols>
    <col min="1" max="22" width="16.625" customWidth="1"/>
  </cols>
  <sheetData>
    <row r="1" spans="1:24" ht="18.75" x14ac:dyDescent="0.3">
      <c r="B1" s="229" t="s">
        <v>278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3">
      <c r="A3" s="4" t="s">
        <v>279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x14ac:dyDescent="0.3">
      <c r="A4" s="288" t="s">
        <v>1</v>
      </c>
      <c r="B4" s="337" t="s">
        <v>280</v>
      </c>
      <c r="C4" s="337" t="s">
        <v>281</v>
      </c>
      <c r="D4" s="337"/>
      <c r="E4" s="337" t="s">
        <v>282</v>
      </c>
      <c r="F4" s="337" t="s">
        <v>283</v>
      </c>
      <c r="G4" s="337" t="s">
        <v>284</v>
      </c>
      <c r="H4" s="337" t="s">
        <v>285</v>
      </c>
      <c r="I4" s="337" t="s">
        <v>286</v>
      </c>
      <c r="J4" s="337" t="s">
        <v>287</v>
      </c>
      <c r="K4" s="337" t="s">
        <v>288</v>
      </c>
      <c r="L4" s="337" t="s">
        <v>287</v>
      </c>
      <c r="M4" s="338" t="s">
        <v>289</v>
      </c>
      <c r="N4" s="339"/>
      <c r="O4" s="338" t="s">
        <v>290</v>
      </c>
      <c r="P4" s="339"/>
      <c r="Q4" s="338" t="s">
        <v>291</v>
      </c>
      <c r="R4" s="339"/>
      <c r="S4" s="338" t="s">
        <v>292</v>
      </c>
      <c r="T4" s="340"/>
      <c r="U4" s="2"/>
      <c r="V4" s="2"/>
      <c r="W4" s="2"/>
      <c r="X4" s="2"/>
    </row>
    <row r="5" spans="1:24" ht="27" customHeight="1" x14ac:dyDescent="0.3">
      <c r="A5" s="288"/>
      <c r="B5" s="337"/>
      <c r="C5" s="202" t="s">
        <v>293</v>
      </c>
      <c r="D5" s="188" t="s">
        <v>294</v>
      </c>
      <c r="E5" s="188" t="s">
        <v>295</v>
      </c>
      <c r="F5" s="188" t="s">
        <v>294</v>
      </c>
      <c r="G5" s="188" t="s">
        <v>296</v>
      </c>
      <c r="H5" s="188" t="s">
        <v>294</v>
      </c>
      <c r="I5" s="202" t="s">
        <v>297</v>
      </c>
      <c r="J5" s="188" t="s">
        <v>298</v>
      </c>
      <c r="K5" s="202" t="s">
        <v>299</v>
      </c>
      <c r="L5" s="188" t="s">
        <v>294</v>
      </c>
      <c r="M5" s="188" t="s">
        <v>296</v>
      </c>
      <c r="N5" s="188" t="s">
        <v>294</v>
      </c>
      <c r="O5" s="188" t="s">
        <v>300</v>
      </c>
      <c r="P5" s="186" t="s">
        <v>294</v>
      </c>
      <c r="Q5" s="188" t="s">
        <v>301</v>
      </c>
      <c r="R5" s="186" t="s">
        <v>294</v>
      </c>
      <c r="S5" s="188" t="s">
        <v>300</v>
      </c>
      <c r="T5" s="186" t="s">
        <v>294</v>
      </c>
      <c r="U5" s="2"/>
      <c r="V5" s="2"/>
      <c r="W5" s="2"/>
      <c r="X5" s="2"/>
    </row>
    <row r="6" spans="1:24" ht="24" customHeight="1" x14ac:dyDescent="0.3">
      <c r="A6" s="5" t="s">
        <v>7</v>
      </c>
      <c r="B6" s="217">
        <v>878961099</v>
      </c>
      <c r="C6" s="218">
        <v>1451</v>
      </c>
      <c r="D6" s="218">
        <v>278959455</v>
      </c>
      <c r="E6" s="218">
        <v>75723</v>
      </c>
      <c r="F6" s="218">
        <v>56573400</v>
      </c>
      <c r="G6" s="231">
        <v>31</v>
      </c>
      <c r="H6" s="231">
        <v>190729</v>
      </c>
      <c r="I6" s="231">
        <v>0</v>
      </c>
      <c r="J6" s="231">
        <v>0</v>
      </c>
      <c r="K6" s="231">
        <v>522137</v>
      </c>
      <c r="L6" s="231">
        <v>143623402</v>
      </c>
      <c r="M6" s="231">
        <v>18095</v>
      </c>
      <c r="N6" s="218">
        <v>397076189</v>
      </c>
      <c r="O6" s="231">
        <v>16</v>
      </c>
      <c r="P6" s="231">
        <v>324924</v>
      </c>
      <c r="Q6" s="231">
        <v>0</v>
      </c>
      <c r="R6" s="231">
        <v>0</v>
      </c>
      <c r="S6" s="231">
        <v>39</v>
      </c>
      <c r="T6" s="218">
        <v>2213000</v>
      </c>
      <c r="U6" s="77"/>
      <c r="V6" s="77"/>
      <c r="W6" s="77"/>
      <c r="X6" s="77"/>
    </row>
    <row r="7" spans="1:24" ht="24" customHeight="1" x14ac:dyDescent="0.3">
      <c r="A7" s="5" t="s">
        <v>8</v>
      </c>
      <c r="B7" s="219">
        <v>919635158</v>
      </c>
      <c r="C7" s="220">
        <v>1608</v>
      </c>
      <c r="D7" s="220">
        <v>302663799</v>
      </c>
      <c r="E7" s="220">
        <v>76625</v>
      </c>
      <c r="F7" s="220">
        <v>58767928</v>
      </c>
      <c r="G7" s="233">
        <v>31</v>
      </c>
      <c r="H7" s="233">
        <v>190730</v>
      </c>
      <c r="I7" s="233">
        <v>0</v>
      </c>
      <c r="J7" s="233">
        <v>0</v>
      </c>
      <c r="K7" s="233">
        <v>523391</v>
      </c>
      <c r="L7" s="233">
        <v>143650724</v>
      </c>
      <c r="M7" s="233">
        <v>18146</v>
      </c>
      <c r="N7" s="220">
        <v>411874053</v>
      </c>
      <c r="O7" s="233">
        <v>16</v>
      </c>
      <c r="P7" s="233">
        <v>324924</v>
      </c>
      <c r="Q7" s="233">
        <v>0</v>
      </c>
      <c r="R7" s="233">
        <v>0</v>
      </c>
      <c r="S7" s="233">
        <v>37</v>
      </c>
      <c r="T7" s="220">
        <v>2163000</v>
      </c>
      <c r="U7" s="77"/>
      <c r="V7" s="77"/>
      <c r="W7" s="77"/>
      <c r="X7" s="77"/>
    </row>
    <row r="8" spans="1:24" ht="24" customHeight="1" x14ac:dyDescent="0.3">
      <c r="A8" s="5" t="s">
        <v>9</v>
      </c>
      <c r="B8" s="221">
        <v>946017773</v>
      </c>
      <c r="C8" s="209">
        <v>1634</v>
      </c>
      <c r="D8" s="209">
        <v>313454092</v>
      </c>
      <c r="E8" s="209">
        <v>77761</v>
      </c>
      <c r="F8" s="209">
        <v>60256401</v>
      </c>
      <c r="G8" s="209">
        <v>31</v>
      </c>
      <c r="H8" s="209">
        <v>190730</v>
      </c>
      <c r="I8" s="209">
        <v>0</v>
      </c>
      <c r="J8" s="209">
        <v>0</v>
      </c>
      <c r="K8" s="209">
        <v>523404</v>
      </c>
      <c r="L8" s="209">
        <v>143658924</v>
      </c>
      <c r="M8" s="209">
        <v>18167</v>
      </c>
      <c r="N8" s="209">
        <v>425977702</v>
      </c>
      <c r="O8" s="209">
        <v>16</v>
      </c>
      <c r="P8" s="209">
        <v>324924</v>
      </c>
      <c r="Q8" s="209">
        <v>0</v>
      </c>
      <c r="R8" s="209">
        <v>0</v>
      </c>
      <c r="S8" s="209">
        <v>35</v>
      </c>
      <c r="T8" s="209">
        <v>2155000</v>
      </c>
      <c r="U8" s="77"/>
      <c r="V8" s="77"/>
      <c r="W8" s="77"/>
      <c r="X8" s="77"/>
    </row>
    <row r="9" spans="1:24" ht="24" customHeight="1" x14ac:dyDescent="0.3">
      <c r="A9" s="5" t="s">
        <v>10</v>
      </c>
      <c r="B9" s="279">
        <v>982766828</v>
      </c>
      <c r="C9" s="280">
        <v>1580</v>
      </c>
      <c r="D9" s="280">
        <v>306974986</v>
      </c>
      <c r="E9" s="280">
        <v>97381</v>
      </c>
      <c r="F9" s="280">
        <v>104363973</v>
      </c>
      <c r="G9" s="280">
        <v>31</v>
      </c>
      <c r="H9" s="280">
        <v>190730</v>
      </c>
      <c r="I9" s="280">
        <v>0</v>
      </c>
      <c r="J9" s="280">
        <v>0</v>
      </c>
      <c r="K9" s="280">
        <v>523404</v>
      </c>
      <c r="L9" s="280">
        <v>143722729</v>
      </c>
      <c r="M9" s="280">
        <v>18198</v>
      </c>
      <c r="N9" s="280">
        <v>425114486</v>
      </c>
      <c r="O9" s="280">
        <v>16</v>
      </c>
      <c r="P9" s="280">
        <v>324924</v>
      </c>
      <c r="Q9" s="280">
        <v>0</v>
      </c>
      <c r="R9" s="280">
        <v>0</v>
      </c>
      <c r="S9" s="280">
        <v>33</v>
      </c>
      <c r="T9" s="280">
        <v>2075000</v>
      </c>
      <c r="U9" s="77"/>
      <c r="V9" s="77"/>
      <c r="W9" s="77"/>
      <c r="X9" s="77"/>
    </row>
    <row r="10" spans="1:24" ht="24" customHeight="1" x14ac:dyDescent="0.3">
      <c r="A10" s="9" t="s">
        <v>11</v>
      </c>
      <c r="B10" s="281">
        <f>D10+F10+H10+L10+N10+P10+T10</f>
        <v>994036522</v>
      </c>
      <c r="C10" s="282">
        <v>1649</v>
      </c>
      <c r="D10" s="282">
        <v>326040369</v>
      </c>
      <c r="E10" s="282">
        <v>97631</v>
      </c>
      <c r="F10" s="282">
        <v>92511571</v>
      </c>
      <c r="G10" s="282">
        <v>31</v>
      </c>
      <c r="H10" s="282">
        <v>190730</v>
      </c>
      <c r="I10" s="282">
        <v>0</v>
      </c>
      <c r="J10" s="282">
        <v>0</v>
      </c>
      <c r="K10" s="282">
        <v>526046</v>
      </c>
      <c r="L10" s="282">
        <v>143810196</v>
      </c>
      <c r="M10" s="282">
        <v>18506</v>
      </c>
      <c r="N10" s="282">
        <v>428768732</v>
      </c>
      <c r="O10" s="282">
        <v>16</v>
      </c>
      <c r="P10" s="282">
        <v>324924</v>
      </c>
      <c r="Q10" s="282">
        <v>0</v>
      </c>
      <c r="R10" s="282">
        <v>0</v>
      </c>
      <c r="S10" s="282">
        <v>37</v>
      </c>
      <c r="T10" s="282">
        <v>2390000</v>
      </c>
      <c r="U10" s="77"/>
      <c r="V10" s="77"/>
      <c r="W10" s="77"/>
      <c r="X10" s="77"/>
    </row>
    <row r="11" spans="1:24" ht="24" customHeight="1" x14ac:dyDescent="0.3">
      <c r="A11" s="9" t="s">
        <v>12</v>
      </c>
      <c r="B11" s="158">
        <v>1030433259</v>
      </c>
      <c r="C11" s="158">
        <v>1748</v>
      </c>
      <c r="D11" s="158">
        <v>339259888</v>
      </c>
      <c r="E11" s="158">
        <v>99808</v>
      </c>
      <c r="F11" s="158">
        <v>96312766</v>
      </c>
      <c r="G11" s="158">
        <v>31</v>
      </c>
      <c r="H11" s="158">
        <v>190730</v>
      </c>
      <c r="I11" s="158"/>
      <c r="J11" s="158"/>
      <c r="K11" s="158">
        <v>526697</v>
      </c>
      <c r="L11" s="158">
        <v>143832127</v>
      </c>
      <c r="M11" s="158">
        <v>18569</v>
      </c>
      <c r="N11" s="158">
        <v>445097824</v>
      </c>
      <c r="O11" s="158">
        <v>16</v>
      </c>
      <c r="P11" s="158">
        <v>324924</v>
      </c>
      <c r="Q11" s="158"/>
      <c r="R11" s="158"/>
      <c r="S11" s="158">
        <v>37</v>
      </c>
      <c r="T11" s="158">
        <v>5415000</v>
      </c>
      <c r="U11" s="2"/>
      <c r="V11" s="2"/>
      <c r="W11" s="2"/>
      <c r="X11" s="2"/>
    </row>
    <row r="12" spans="1:24" ht="24" customHeight="1" x14ac:dyDescent="0.3">
      <c r="A12" s="15" t="s">
        <v>302</v>
      </c>
      <c r="B12" s="16"/>
      <c r="C12" s="16"/>
      <c r="D12" s="16"/>
      <c r="E12" s="16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3">
      <c r="A13" s="15"/>
      <c r="B13" s="16"/>
      <c r="C13" s="16"/>
      <c r="D13" s="16"/>
      <c r="E13" s="16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mergeCells count="11"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" sqref="B1"/>
    </sheetView>
  </sheetViews>
  <sheetFormatPr defaultRowHeight="16.5" x14ac:dyDescent="0.3"/>
  <cols>
    <col min="1" max="4" width="23.625" customWidth="1"/>
    <col min="5" max="5" width="53.625" customWidth="1"/>
    <col min="6" max="14" width="62.625" customWidth="1"/>
  </cols>
  <sheetData>
    <row r="1" spans="1:6" ht="18.75" x14ac:dyDescent="0.3">
      <c r="B1" s="229" t="s">
        <v>303</v>
      </c>
      <c r="C1" s="2"/>
      <c r="D1" s="2"/>
      <c r="E1" s="2"/>
      <c r="F1" s="2"/>
    </row>
    <row r="2" spans="1:6" x14ac:dyDescent="0.3">
      <c r="A2" s="159"/>
      <c r="B2" s="160"/>
      <c r="C2" s="160"/>
      <c r="D2" s="160"/>
      <c r="E2" s="160"/>
      <c r="F2" s="160"/>
    </row>
    <row r="3" spans="1:6" x14ac:dyDescent="0.3">
      <c r="A3" s="161" t="s">
        <v>304</v>
      </c>
      <c r="B3" s="160"/>
      <c r="C3" s="160"/>
      <c r="D3" s="160"/>
      <c r="E3" s="160"/>
      <c r="F3" s="160"/>
    </row>
    <row r="4" spans="1:6" ht="42.75" x14ac:dyDescent="0.3">
      <c r="A4" s="192" t="s">
        <v>305</v>
      </c>
      <c r="B4" s="194" t="s">
        <v>306</v>
      </c>
      <c r="C4" s="194" t="s">
        <v>307</v>
      </c>
      <c r="D4" s="191" t="s">
        <v>308</v>
      </c>
      <c r="E4" s="160"/>
      <c r="F4" s="160"/>
    </row>
    <row r="5" spans="1:6" ht="24" customHeight="1" x14ac:dyDescent="0.3">
      <c r="A5" s="162" t="s">
        <v>47</v>
      </c>
      <c r="B5" s="203">
        <v>23.5</v>
      </c>
      <c r="C5" s="204">
        <v>38.799999999999997</v>
      </c>
      <c r="D5" s="205">
        <v>0.46200000000000002</v>
      </c>
      <c r="E5" s="160"/>
      <c r="F5" s="160"/>
    </row>
    <row r="6" spans="1:6" ht="24" customHeight="1" x14ac:dyDescent="0.3">
      <c r="A6" s="162" t="s">
        <v>8</v>
      </c>
      <c r="B6" s="206">
        <v>23.6</v>
      </c>
      <c r="C6" s="207">
        <v>37.4</v>
      </c>
      <c r="D6" s="208">
        <v>0.46200000000000002</v>
      </c>
      <c r="E6" s="160"/>
      <c r="F6" s="160"/>
    </row>
    <row r="7" spans="1:6" ht="24" customHeight="1" x14ac:dyDescent="0.3">
      <c r="A7" s="162" t="s">
        <v>48</v>
      </c>
      <c r="B7" s="206">
        <v>19.100000000000001</v>
      </c>
      <c r="C7" s="209">
        <v>31.3</v>
      </c>
      <c r="D7" s="208">
        <v>0.442</v>
      </c>
      <c r="E7" s="160"/>
      <c r="F7" s="160"/>
    </row>
    <row r="8" spans="1:6" ht="24" customHeight="1" x14ac:dyDescent="0.3">
      <c r="A8" s="162" t="s">
        <v>10</v>
      </c>
      <c r="B8" s="210">
        <v>19.100000000000001</v>
      </c>
      <c r="C8" s="211">
        <v>32.4</v>
      </c>
      <c r="D8" s="212">
        <v>0.46800000000000003</v>
      </c>
      <c r="E8" s="160"/>
      <c r="F8" s="160"/>
    </row>
    <row r="9" spans="1:6" ht="24" customHeight="1" x14ac:dyDescent="0.3">
      <c r="A9" s="163" t="s">
        <v>11</v>
      </c>
      <c r="B9" s="213">
        <v>19.8</v>
      </c>
      <c r="C9" s="214">
        <v>33.799999999999997</v>
      </c>
      <c r="D9" s="215">
        <v>0.46800000000000003</v>
      </c>
      <c r="E9" s="160"/>
      <c r="F9" s="160"/>
    </row>
    <row r="10" spans="1:6" ht="24" customHeight="1" x14ac:dyDescent="0.3">
      <c r="A10" s="163" t="s">
        <v>12</v>
      </c>
      <c r="B10" s="164">
        <v>19.940000000000001</v>
      </c>
      <c r="C10" s="165">
        <v>34.6</v>
      </c>
      <c r="D10" s="166">
        <v>0.46700000000000003</v>
      </c>
      <c r="E10" s="160"/>
      <c r="F10" s="160"/>
    </row>
    <row r="11" spans="1:6" x14ac:dyDescent="0.3">
      <c r="A11" s="161" t="s">
        <v>309</v>
      </c>
      <c r="B11" s="160"/>
      <c r="C11" s="160"/>
      <c r="D11" s="160"/>
      <c r="E11" s="160"/>
      <c r="F11" s="160"/>
    </row>
    <row r="12" spans="1:6" x14ac:dyDescent="0.3">
      <c r="A12" s="300" t="s">
        <v>310</v>
      </c>
      <c r="B12" s="300"/>
      <c r="C12" s="300"/>
      <c r="D12" s="300"/>
      <c r="E12" s="167"/>
      <c r="F12" s="167"/>
    </row>
    <row r="13" spans="1:6" x14ac:dyDescent="0.15">
      <c r="A13" s="168" t="s">
        <v>311</v>
      </c>
      <c r="B13" s="169"/>
      <c r="C13" s="169"/>
      <c r="D13" s="169"/>
      <c r="E13" s="167"/>
      <c r="F13" s="167"/>
    </row>
    <row r="14" spans="1:6" x14ac:dyDescent="0.3">
      <c r="A14" s="300" t="s">
        <v>312</v>
      </c>
      <c r="B14" s="300"/>
      <c r="C14" s="300"/>
      <c r="D14" s="300"/>
      <c r="E14" s="167"/>
      <c r="F14" s="167"/>
    </row>
    <row r="15" spans="1:6" x14ac:dyDescent="0.3">
      <c r="A15" s="2"/>
      <c r="B15" s="2"/>
      <c r="C15" s="2"/>
      <c r="D15" s="2"/>
      <c r="E15" s="2"/>
      <c r="F15" s="2"/>
    </row>
  </sheetData>
  <mergeCells count="2">
    <mergeCell ref="A12:D12"/>
    <mergeCell ref="A14:D1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40" width="13.75" customWidth="1"/>
  </cols>
  <sheetData>
    <row r="1" spans="1:43" x14ac:dyDescent="0.3">
      <c r="B1" s="228" t="s">
        <v>15</v>
      </c>
      <c r="C1" s="4"/>
      <c r="D1" s="2"/>
      <c r="E1" s="2"/>
      <c r="F1" s="2"/>
      <c r="G1" s="2"/>
      <c r="H1" s="4" t="s">
        <v>16</v>
      </c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3">
      <c r="A2" s="17"/>
      <c r="B2" s="17"/>
      <c r="C2" s="4"/>
      <c r="D2" s="2"/>
      <c r="E2" s="2"/>
      <c r="F2" s="2"/>
      <c r="G2" s="2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x14ac:dyDescent="0.3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4" customHeight="1" x14ac:dyDescent="0.3">
      <c r="A4" s="301" t="s">
        <v>1</v>
      </c>
      <c r="B4" s="301" t="s">
        <v>17</v>
      </c>
      <c r="C4" s="197"/>
      <c r="D4" s="197"/>
      <c r="E4" s="302" t="s">
        <v>18</v>
      </c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2" t="s">
        <v>19</v>
      </c>
      <c r="AC4" s="293"/>
      <c r="AD4" s="293"/>
      <c r="AE4" s="293"/>
      <c r="AF4" s="293"/>
      <c r="AG4" s="293"/>
      <c r="AH4" s="293"/>
      <c r="AI4" s="294" t="s">
        <v>20</v>
      </c>
      <c r="AJ4" s="296"/>
      <c r="AK4" s="18"/>
      <c r="AL4" s="18"/>
      <c r="AM4" s="18"/>
      <c r="AN4" s="18"/>
      <c r="AO4" s="18"/>
      <c r="AP4" s="18"/>
      <c r="AQ4" s="18"/>
    </row>
    <row r="5" spans="1:43" ht="24" customHeight="1" x14ac:dyDescent="0.3">
      <c r="A5" s="301"/>
      <c r="B5" s="292"/>
      <c r="C5" s="292" t="s">
        <v>21</v>
      </c>
      <c r="D5" s="292" t="s">
        <v>22</v>
      </c>
      <c r="E5" s="292" t="s">
        <v>23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2" t="s">
        <v>24</v>
      </c>
      <c r="S5" s="297"/>
      <c r="T5" s="297"/>
      <c r="U5" s="297"/>
      <c r="V5" s="297"/>
      <c r="W5" s="297"/>
      <c r="X5" s="297"/>
      <c r="Y5" s="297"/>
      <c r="Z5" s="297"/>
      <c r="AA5" s="297"/>
      <c r="AB5" s="294" t="s">
        <v>25</v>
      </c>
      <c r="AC5" s="295"/>
      <c r="AD5" s="295"/>
      <c r="AE5" s="295"/>
      <c r="AF5" s="296"/>
      <c r="AG5" s="294" t="s">
        <v>24</v>
      </c>
      <c r="AH5" s="296"/>
      <c r="AI5" s="298" t="s">
        <v>25</v>
      </c>
      <c r="AJ5" s="298" t="s">
        <v>24</v>
      </c>
      <c r="AK5" s="18"/>
      <c r="AL5" s="18"/>
      <c r="AM5" s="18"/>
      <c r="AN5" s="18"/>
      <c r="AO5" s="18"/>
      <c r="AP5" s="18"/>
      <c r="AQ5" s="18"/>
    </row>
    <row r="6" spans="1:43" ht="24" customHeight="1" x14ac:dyDescent="0.3">
      <c r="A6" s="301"/>
      <c r="B6" s="292"/>
      <c r="C6" s="292"/>
      <c r="D6" s="292"/>
      <c r="E6" s="197" t="s">
        <v>26</v>
      </c>
      <c r="F6" s="197" t="s">
        <v>27</v>
      </c>
      <c r="G6" s="197" t="s">
        <v>28</v>
      </c>
      <c r="H6" s="197" t="s">
        <v>29</v>
      </c>
      <c r="I6" s="197" t="s">
        <v>30</v>
      </c>
      <c r="J6" s="197" t="s">
        <v>31</v>
      </c>
      <c r="K6" s="197" t="s">
        <v>32</v>
      </c>
      <c r="L6" s="197" t="s">
        <v>33</v>
      </c>
      <c r="M6" s="197" t="s">
        <v>34</v>
      </c>
      <c r="N6" s="197" t="s">
        <v>35</v>
      </c>
      <c r="O6" s="197" t="s">
        <v>36</v>
      </c>
      <c r="P6" s="197" t="s">
        <v>37</v>
      </c>
      <c r="Q6" s="197" t="s">
        <v>38</v>
      </c>
      <c r="R6" s="197" t="s">
        <v>39</v>
      </c>
      <c r="S6" s="197" t="s">
        <v>30</v>
      </c>
      <c r="T6" s="197" t="s">
        <v>38</v>
      </c>
      <c r="U6" s="197" t="s">
        <v>33</v>
      </c>
      <c r="V6" s="197" t="s">
        <v>28</v>
      </c>
      <c r="W6" s="197" t="s">
        <v>35</v>
      </c>
      <c r="X6" s="197" t="s">
        <v>31</v>
      </c>
      <c r="Y6" s="19" t="s">
        <v>32</v>
      </c>
      <c r="Z6" s="197" t="s">
        <v>40</v>
      </c>
      <c r="AA6" s="197" t="s">
        <v>37</v>
      </c>
      <c r="AB6" s="199" t="s">
        <v>41</v>
      </c>
      <c r="AC6" s="197" t="s">
        <v>42</v>
      </c>
      <c r="AD6" s="197" t="s">
        <v>43</v>
      </c>
      <c r="AE6" s="197" t="s">
        <v>44</v>
      </c>
      <c r="AF6" s="197" t="s">
        <v>45</v>
      </c>
      <c r="AG6" s="197" t="s">
        <v>43</v>
      </c>
      <c r="AH6" s="197" t="s">
        <v>46</v>
      </c>
      <c r="AI6" s="299"/>
      <c r="AJ6" s="299"/>
      <c r="AK6" s="20"/>
      <c r="AL6" s="20"/>
      <c r="AM6" s="20"/>
      <c r="AN6" s="20"/>
      <c r="AO6" s="20"/>
      <c r="AP6" s="20"/>
      <c r="AQ6" s="20"/>
    </row>
    <row r="7" spans="1:43" ht="24" customHeight="1" x14ac:dyDescent="0.3">
      <c r="A7" s="21" t="s">
        <v>47</v>
      </c>
      <c r="B7" s="7">
        <v>234454248</v>
      </c>
      <c r="C7" s="22">
        <v>179230697</v>
      </c>
      <c r="D7" s="22">
        <v>55223551</v>
      </c>
      <c r="E7" s="22">
        <v>85902254</v>
      </c>
      <c r="F7" s="22">
        <v>0</v>
      </c>
      <c r="G7" s="22">
        <v>0</v>
      </c>
      <c r="H7" s="22">
        <v>1757649</v>
      </c>
      <c r="I7" s="22"/>
      <c r="J7" s="22"/>
      <c r="K7" s="22">
        <v>31609022</v>
      </c>
      <c r="L7" s="22">
        <v>0</v>
      </c>
      <c r="M7" s="22">
        <v>0</v>
      </c>
      <c r="N7" s="8">
        <v>0</v>
      </c>
      <c r="O7" s="8"/>
      <c r="P7" s="8">
        <v>0</v>
      </c>
      <c r="Q7" s="22">
        <v>0</v>
      </c>
      <c r="R7" s="8">
        <v>2030273</v>
      </c>
      <c r="S7" s="8">
        <v>7918878</v>
      </c>
      <c r="T7" s="8">
        <v>0</v>
      </c>
      <c r="U7" s="8">
        <v>0</v>
      </c>
      <c r="V7" s="8">
        <v>0</v>
      </c>
      <c r="W7" s="22">
        <v>0</v>
      </c>
      <c r="X7" s="8">
        <v>832016</v>
      </c>
      <c r="Y7" s="8">
        <v>0</v>
      </c>
      <c r="Z7" s="8">
        <v>43711811</v>
      </c>
      <c r="AA7" s="22">
        <v>3240404</v>
      </c>
      <c r="AB7" s="22">
        <v>0</v>
      </c>
      <c r="AC7" s="22">
        <v>0</v>
      </c>
      <c r="AD7" s="22">
        <v>5943999</v>
      </c>
      <c r="AE7" s="23"/>
      <c r="AF7" s="23"/>
      <c r="AG7" s="24">
        <v>0</v>
      </c>
      <c r="AH7" s="24">
        <v>0</v>
      </c>
      <c r="AI7" s="24">
        <v>3800865</v>
      </c>
      <c r="AJ7" s="24">
        <v>637138</v>
      </c>
      <c r="AK7" s="20"/>
      <c r="AL7" s="20"/>
      <c r="AM7" s="20"/>
      <c r="AN7" s="20"/>
      <c r="AO7" s="20"/>
      <c r="AP7" s="20"/>
      <c r="AQ7" s="20"/>
    </row>
    <row r="8" spans="1:43" ht="24" customHeight="1" x14ac:dyDescent="0.3">
      <c r="A8" s="21" t="s">
        <v>8</v>
      </c>
      <c r="B8" s="7">
        <v>240280711</v>
      </c>
      <c r="C8" s="22">
        <v>181963472</v>
      </c>
      <c r="D8" s="22">
        <v>58317239</v>
      </c>
      <c r="E8" s="22">
        <v>85967125</v>
      </c>
      <c r="F8" s="22">
        <v>0</v>
      </c>
      <c r="G8" s="22">
        <v>0</v>
      </c>
      <c r="H8" s="22">
        <v>32795814</v>
      </c>
      <c r="I8" s="22"/>
      <c r="J8" s="22"/>
      <c r="K8" s="22">
        <v>29975604</v>
      </c>
      <c r="L8" s="22">
        <v>0</v>
      </c>
      <c r="M8" s="22">
        <v>1784703</v>
      </c>
      <c r="N8" s="8">
        <v>0</v>
      </c>
      <c r="O8" s="8"/>
      <c r="P8" s="8">
        <v>0</v>
      </c>
      <c r="Q8" s="22">
        <v>0</v>
      </c>
      <c r="R8" s="8">
        <v>45469453</v>
      </c>
      <c r="S8" s="8">
        <v>866214</v>
      </c>
      <c r="T8" s="8">
        <v>0</v>
      </c>
      <c r="U8" s="8">
        <v>8785814</v>
      </c>
      <c r="V8" s="8">
        <v>0</v>
      </c>
      <c r="W8" s="22">
        <v>0</v>
      </c>
      <c r="X8" s="8">
        <v>2022843</v>
      </c>
      <c r="Y8" s="8">
        <v>0</v>
      </c>
      <c r="Z8" s="8">
        <v>0</v>
      </c>
      <c r="AA8" s="22">
        <v>0</v>
      </c>
      <c r="AB8" s="22">
        <v>5985545</v>
      </c>
      <c r="AC8" s="22">
        <v>21542384</v>
      </c>
      <c r="AD8" s="22">
        <v>437</v>
      </c>
      <c r="AE8" s="23"/>
      <c r="AF8" s="23"/>
      <c r="AG8" s="24">
        <v>0</v>
      </c>
      <c r="AH8" s="24">
        <v>0</v>
      </c>
      <c r="AI8" s="24">
        <v>3911860</v>
      </c>
      <c r="AJ8" s="24">
        <v>1172915</v>
      </c>
      <c r="AK8" s="20"/>
      <c r="AL8" s="20"/>
      <c r="AM8" s="20"/>
      <c r="AN8" s="20"/>
      <c r="AO8" s="20"/>
      <c r="AP8" s="20"/>
      <c r="AQ8" s="20"/>
    </row>
    <row r="9" spans="1:43" ht="24" customHeight="1" x14ac:dyDescent="0.3">
      <c r="A9" s="21" t="s">
        <v>48</v>
      </c>
      <c r="B9" s="25">
        <v>274815820</v>
      </c>
      <c r="C9" s="22">
        <v>212526586</v>
      </c>
      <c r="D9" s="22">
        <v>62289234</v>
      </c>
      <c r="E9" s="22">
        <v>109801211</v>
      </c>
      <c r="F9" s="22">
        <v>0</v>
      </c>
      <c r="G9" s="22">
        <v>0</v>
      </c>
      <c r="H9" s="22">
        <v>36521351</v>
      </c>
      <c r="I9" s="22"/>
      <c r="J9" s="22"/>
      <c r="K9" s="22">
        <v>30897604</v>
      </c>
      <c r="L9" s="22">
        <v>0</v>
      </c>
      <c r="M9" s="22">
        <v>1852550</v>
      </c>
      <c r="N9" s="24">
        <v>0</v>
      </c>
      <c r="O9" s="24"/>
      <c r="P9" s="24">
        <v>0</v>
      </c>
      <c r="Q9" s="22">
        <v>0</v>
      </c>
      <c r="R9" s="24">
        <v>48291680</v>
      </c>
      <c r="S9" s="24">
        <v>2996975</v>
      </c>
      <c r="T9" s="24">
        <v>0</v>
      </c>
      <c r="U9" s="24">
        <v>10204340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2">
        <v>0</v>
      </c>
      <c r="AB9" s="22">
        <v>6889264</v>
      </c>
      <c r="AC9" s="22">
        <v>24197006</v>
      </c>
      <c r="AD9" s="22">
        <v>11008</v>
      </c>
      <c r="AE9" s="26"/>
      <c r="AF9" s="23"/>
      <c r="AG9" s="27"/>
      <c r="AH9" s="27"/>
      <c r="AI9" s="24">
        <v>2356592</v>
      </c>
      <c r="AJ9" s="24">
        <v>796239</v>
      </c>
      <c r="AK9" s="20"/>
      <c r="AL9" s="20"/>
      <c r="AM9" s="20"/>
      <c r="AN9" s="20"/>
      <c r="AO9" s="20"/>
      <c r="AP9" s="20"/>
      <c r="AQ9" s="20"/>
    </row>
    <row r="10" spans="1:43" ht="24" customHeight="1" x14ac:dyDescent="0.3">
      <c r="A10" s="21" t="s">
        <v>10</v>
      </c>
      <c r="B10" s="7">
        <v>307603405</v>
      </c>
      <c r="C10" s="22">
        <v>240060659</v>
      </c>
      <c r="D10" s="22">
        <v>67542746</v>
      </c>
      <c r="E10" s="22">
        <v>124314644</v>
      </c>
      <c r="F10" s="22">
        <v>0</v>
      </c>
      <c r="G10" s="22">
        <v>0</v>
      </c>
      <c r="H10" s="22">
        <v>0</v>
      </c>
      <c r="I10" s="22">
        <v>2631563</v>
      </c>
      <c r="J10" s="22">
        <v>46034907</v>
      </c>
      <c r="K10" s="22">
        <v>30523741</v>
      </c>
      <c r="L10" s="22">
        <v>0</v>
      </c>
      <c r="M10" s="22">
        <v>0</v>
      </c>
      <c r="N10" s="24">
        <v>0</v>
      </c>
      <c r="O10" s="24">
        <v>0</v>
      </c>
      <c r="P10" s="24">
        <v>0</v>
      </c>
      <c r="Q10" s="22">
        <v>0</v>
      </c>
      <c r="R10" s="24">
        <v>50924044</v>
      </c>
      <c r="S10" s="24">
        <v>3511555</v>
      </c>
      <c r="T10" s="24">
        <v>0</v>
      </c>
      <c r="U10" s="24">
        <v>12457969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2">
        <v>0</v>
      </c>
      <c r="AB10" s="22">
        <v>7129434</v>
      </c>
      <c r="AC10" s="22">
        <v>26184874</v>
      </c>
      <c r="AD10" s="22">
        <v>0</v>
      </c>
      <c r="AE10" s="28">
        <v>0</v>
      </c>
      <c r="AF10" s="28">
        <v>0</v>
      </c>
      <c r="AG10" s="28">
        <v>0</v>
      </c>
      <c r="AH10" s="28">
        <v>0</v>
      </c>
      <c r="AI10" s="29">
        <v>3241496</v>
      </c>
      <c r="AJ10" s="29">
        <v>649178</v>
      </c>
      <c r="AK10" s="20"/>
      <c r="AL10" s="20"/>
      <c r="AM10" s="20"/>
      <c r="AN10" s="20"/>
      <c r="AO10" s="20"/>
      <c r="AP10" s="20"/>
      <c r="AQ10" s="20"/>
    </row>
    <row r="11" spans="1:43" ht="24" customHeight="1" x14ac:dyDescent="0.3">
      <c r="A11" s="30" t="s">
        <v>11</v>
      </c>
      <c r="B11" s="10">
        <v>307713570</v>
      </c>
      <c r="C11" s="31">
        <v>238266737</v>
      </c>
      <c r="D11" s="31">
        <v>69446833</v>
      </c>
      <c r="E11" s="31">
        <v>113692205</v>
      </c>
      <c r="F11" s="31">
        <v>0</v>
      </c>
      <c r="G11" s="31">
        <v>0</v>
      </c>
      <c r="H11" s="31">
        <v>0</v>
      </c>
      <c r="I11" s="31">
        <v>2694017</v>
      </c>
      <c r="J11" s="31">
        <v>53089781</v>
      </c>
      <c r="K11" s="31">
        <v>31433879</v>
      </c>
      <c r="L11" s="31">
        <v>0</v>
      </c>
      <c r="M11" s="31">
        <v>0</v>
      </c>
      <c r="N11" s="32">
        <v>0</v>
      </c>
      <c r="O11" s="32">
        <v>0</v>
      </c>
      <c r="P11" s="32">
        <v>0</v>
      </c>
      <c r="Q11" s="31">
        <v>0</v>
      </c>
      <c r="R11" s="33">
        <v>54362714</v>
      </c>
      <c r="S11" s="32">
        <v>4140728</v>
      </c>
      <c r="T11" s="32">
        <v>0</v>
      </c>
      <c r="U11" s="32">
        <v>10099343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1">
        <v>0</v>
      </c>
      <c r="AB11" s="31">
        <v>7473543</v>
      </c>
      <c r="AC11" s="31">
        <v>25037710</v>
      </c>
      <c r="AD11" s="31">
        <v>0</v>
      </c>
      <c r="AE11" s="34">
        <v>0</v>
      </c>
      <c r="AF11" s="34">
        <v>0</v>
      </c>
      <c r="AG11" s="34">
        <v>0</v>
      </c>
      <c r="AH11" s="34">
        <v>0</v>
      </c>
      <c r="AI11" s="35">
        <v>4845602</v>
      </c>
      <c r="AJ11" s="35">
        <v>844048</v>
      </c>
      <c r="AK11" s="20"/>
      <c r="AL11" s="20"/>
      <c r="AM11" s="20"/>
      <c r="AN11" s="20"/>
      <c r="AO11" s="20"/>
      <c r="AP11" s="20"/>
      <c r="AQ11" s="20"/>
    </row>
    <row r="12" spans="1:43" ht="24" customHeight="1" x14ac:dyDescent="0.3">
      <c r="A12" s="30" t="s">
        <v>12</v>
      </c>
      <c r="B12" s="10">
        <v>357131469</v>
      </c>
      <c r="C12" s="36">
        <v>285175613</v>
      </c>
      <c r="D12" s="36">
        <v>71955856</v>
      </c>
      <c r="E12" s="36">
        <v>146527584</v>
      </c>
      <c r="F12" s="88">
        <v>0</v>
      </c>
      <c r="G12" s="88">
        <v>0</v>
      </c>
      <c r="H12" s="88">
        <v>0</v>
      </c>
      <c r="I12" s="36">
        <v>2758010</v>
      </c>
      <c r="J12" s="36">
        <v>61613721</v>
      </c>
      <c r="K12" s="36">
        <v>32655593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38">
        <v>56865122</v>
      </c>
      <c r="S12" s="37">
        <v>4669583</v>
      </c>
      <c r="T12" s="37"/>
      <c r="U12" s="37">
        <v>9693425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36">
        <v>7810632</v>
      </c>
      <c r="AC12" s="36">
        <v>28045572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39">
        <v>5764500</v>
      </c>
      <c r="AJ12" s="39">
        <v>727726</v>
      </c>
      <c r="AK12" s="18"/>
      <c r="AL12" s="18"/>
      <c r="AM12" s="18"/>
      <c r="AN12" s="18"/>
      <c r="AO12" s="18"/>
      <c r="AP12" s="18"/>
      <c r="AQ12" s="18"/>
    </row>
    <row r="13" spans="1:43" x14ac:dyDescent="0.3">
      <c r="A13" s="300" t="s">
        <v>49</v>
      </c>
      <c r="B13" s="300"/>
      <c r="C13" s="300"/>
      <c r="D13" s="40"/>
      <c r="E13" s="18"/>
      <c r="F13" s="18"/>
      <c r="G13" s="18"/>
      <c r="H13" s="18"/>
      <c r="I13" s="18"/>
      <c r="J13" s="18"/>
      <c r="K13" s="18"/>
      <c r="L13" s="18"/>
      <c r="M13" s="18"/>
      <c r="N13" s="41"/>
      <c r="O13" s="41"/>
      <c r="P13" s="41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x14ac:dyDescent="0.3">
      <c r="A14" s="16"/>
      <c r="B14" s="2"/>
      <c r="C14" s="4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</sheetData>
  <mergeCells count="14">
    <mergeCell ref="A13:C13"/>
    <mergeCell ref="A4:A6"/>
    <mergeCell ref="B4:B6"/>
    <mergeCell ref="E4:AA4"/>
    <mergeCell ref="AB4:AH4"/>
    <mergeCell ref="AB5:AF5"/>
    <mergeCell ref="AG5:AH5"/>
    <mergeCell ref="AI4:AJ4"/>
    <mergeCell ref="C5:C6"/>
    <mergeCell ref="D5:D6"/>
    <mergeCell ref="E5:Q5"/>
    <mergeCell ref="R5:AA5"/>
    <mergeCell ref="AI5:AI6"/>
    <mergeCell ref="AJ5:AJ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B1" sqref="B1"/>
    </sheetView>
  </sheetViews>
  <sheetFormatPr defaultRowHeight="16.5" x14ac:dyDescent="0.3"/>
  <cols>
    <col min="1" max="1" width="15.625" customWidth="1"/>
    <col min="2" max="14" width="18.875" customWidth="1"/>
  </cols>
  <sheetData>
    <row r="1" spans="1:14" ht="18.75" x14ac:dyDescent="0.3">
      <c r="B1" s="229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2"/>
      <c r="B2" s="4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43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4" customHeight="1" x14ac:dyDescent="0.3">
      <c r="A4" s="304" t="s">
        <v>1</v>
      </c>
      <c r="B4" s="298" t="s">
        <v>51</v>
      </c>
      <c r="C4" s="292"/>
      <c r="D4" s="292"/>
      <c r="E4" s="298" t="s">
        <v>52</v>
      </c>
      <c r="F4" s="292"/>
      <c r="G4" s="292"/>
      <c r="H4" s="298" t="s">
        <v>53</v>
      </c>
      <c r="I4" s="292"/>
      <c r="J4" s="292"/>
      <c r="K4" s="298" t="s">
        <v>54</v>
      </c>
      <c r="L4" s="292"/>
      <c r="M4" s="294"/>
      <c r="N4" s="18"/>
    </row>
    <row r="5" spans="1:14" ht="24" customHeight="1" x14ac:dyDescent="0.3">
      <c r="A5" s="304"/>
      <c r="B5" s="201"/>
      <c r="C5" s="197" t="s">
        <v>55</v>
      </c>
      <c r="D5" s="197" t="s">
        <v>56</v>
      </c>
      <c r="E5" s="201"/>
      <c r="F5" s="197" t="s">
        <v>55</v>
      </c>
      <c r="G5" s="197" t="s">
        <v>56</v>
      </c>
      <c r="H5" s="201"/>
      <c r="I5" s="197" t="s">
        <v>55</v>
      </c>
      <c r="J5" s="197" t="s">
        <v>56</v>
      </c>
      <c r="K5" s="201"/>
      <c r="L5" s="197" t="s">
        <v>55</v>
      </c>
      <c r="M5" s="198" t="s">
        <v>56</v>
      </c>
      <c r="N5" s="18"/>
    </row>
    <row r="6" spans="1:14" ht="24" customHeight="1" x14ac:dyDescent="0.3">
      <c r="A6" s="21" t="s">
        <v>7</v>
      </c>
      <c r="B6" s="230">
        <v>372331836</v>
      </c>
      <c r="C6" s="231">
        <v>363531836</v>
      </c>
      <c r="D6" s="231">
        <v>8800000</v>
      </c>
      <c r="E6" s="231">
        <v>373631275</v>
      </c>
      <c r="F6" s="231">
        <v>364500354</v>
      </c>
      <c r="G6" s="231">
        <v>9130921</v>
      </c>
      <c r="H6" s="231">
        <v>335936457</v>
      </c>
      <c r="I6" s="231">
        <v>331658984</v>
      </c>
      <c r="J6" s="231">
        <v>4277473</v>
      </c>
      <c r="K6" s="231">
        <v>37694818</v>
      </c>
      <c r="L6" s="231">
        <v>32841370</v>
      </c>
      <c r="M6" s="231">
        <v>4853448</v>
      </c>
      <c r="N6" s="20"/>
    </row>
    <row r="7" spans="1:14" ht="24" customHeight="1" x14ac:dyDescent="0.3">
      <c r="A7" s="21" t="s">
        <v>8</v>
      </c>
      <c r="B7" s="232">
        <v>427767057</v>
      </c>
      <c r="C7" s="233">
        <v>418167057</v>
      </c>
      <c r="D7" s="233">
        <v>9600000</v>
      </c>
      <c r="E7" s="233">
        <v>430893961</v>
      </c>
      <c r="F7" s="233">
        <v>421170374</v>
      </c>
      <c r="G7" s="233">
        <v>9723587</v>
      </c>
      <c r="H7" s="233">
        <v>386586868</v>
      </c>
      <c r="I7" s="233">
        <v>380939929</v>
      </c>
      <c r="J7" s="233">
        <v>5646940</v>
      </c>
      <c r="K7" s="233">
        <v>44307093</v>
      </c>
      <c r="L7" s="233">
        <v>40230445</v>
      </c>
      <c r="M7" s="233">
        <v>4076647</v>
      </c>
      <c r="N7" s="20"/>
    </row>
    <row r="8" spans="1:14" ht="24" customHeight="1" x14ac:dyDescent="0.3">
      <c r="A8" s="21" t="s">
        <v>9</v>
      </c>
      <c r="B8" s="234">
        <v>463988512</v>
      </c>
      <c r="C8" s="235">
        <v>455542284</v>
      </c>
      <c r="D8" s="235">
        <v>8446228</v>
      </c>
      <c r="E8" s="235">
        <v>475074881</v>
      </c>
      <c r="F8" s="235">
        <v>466004605</v>
      </c>
      <c r="G8" s="235">
        <v>9070276</v>
      </c>
      <c r="H8" s="235">
        <v>402607946</v>
      </c>
      <c r="I8" s="235">
        <v>398808082</v>
      </c>
      <c r="J8" s="235">
        <v>3799864</v>
      </c>
      <c r="K8" s="235">
        <f>SUM(L8:M8)</f>
        <v>72466935</v>
      </c>
      <c r="L8" s="235">
        <f>F8-I8</f>
        <v>67196523</v>
      </c>
      <c r="M8" s="235">
        <f>G8-J8</f>
        <v>5270412</v>
      </c>
      <c r="N8" s="20"/>
    </row>
    <row r="9" spans="1:14" ht="24" customHeight="1" x14ac:dyDescent="0.3">
      <c r="A9" s="21" t="s">
        <v>10</v>
      </c>
      <c r="B9" s="234">
        <v>538734516</v>
      </c>
      <c r="C9" s="235">
        <v>528018944</v>
      </c>
      <c r="D9" s="235">
        <v>10715572</v>
      </c>
      <c r="E9" s="235">
        <v>543835810</v>
      </c>
      <c r="F9" s="235">
        <v>532787248</v>
      </c>
      <c r="G9" s="235">
        <v>11048562</v>
      </c>
      <c r="H9" s="235">
        <v>454095624</v>
      </c>
      <c r="I9" s="235">
        <v>448255802</v>
      </c>
      <c r="J9" s="235">
        <v>5839822</v>
      </c>
      <c r="K9" s="235">
        <v>89740186</v>
      </c>
      <c r="L9" s="235">
        <v>84531446</v>
      </c>
      <c r="M9" s="235">
        <v>5208740</v>
      </c>
      <c r="N9" s="41"/>
    </row>
    <row r="10" spans="1:14" ht="24" customHeight="1" x14ac:dyDescent="0.3">
      <c r="A10" s="30" t="s">
        <v>11</v>
      </c>
      <c r="B10" s="236">
        <v>573192047</v>
      </c>
      <c r="C10" s="237">
        <v>559294730</v>
      </c>
      <c r="D10" s="237">
        <v>13897317</v>
      </c>
      <c r="E10" s="237">
        <v>592788598</v>
      </c>
      <c r="F10" s="237">
        <v>578094511</v>
      </c>
      <c r="G10" s="237">
        <v>14694087</v>
      </c>
      <c r="H10" s="237">
        <v>493817551</v>
      </c>
      <c r="I10" s="237">
        <v>486673461</v>
      </c>
      <c r="J10" s="237">
        <v>7144090</v>
      </c>
      <c r="K10" s="237">
        <v>98971046</v>
      </c>
      <c r="L10" s="237">
        <v>91421050</v>
      </c>
      <c r="M10" s="237">
        <v>7549996</v>
      </c>
      <c r="N10" s="41"/>
    </row>
    <row r="11" spans="1:14" ht="24" customHeight="1" x14ac:dyDescent="0.3">
      <c r="A11" s="30" t="s">
        <v>12</v>
      </c>
      <c r="B11" s="45">
        <v>599183373</v>
      </c>
      <c r="C11" s="46">
        <v>583150401</v>
      </c>
      <c r="D11" s="44">
        <v>16032972</v>
      </c>
      <c r="E11" s="44">
        <v>612550662</v>
      </c>
      <c r="F11" s="44">
        <v>594874253</v>
      </c>
      <c r="G11" s="44">
        <v>17676409</v>
      </c>
      <c r="H11" s="44">
        <v>518968150</v>
      </c>
      <c r="I11" s="44">
        <v>507951811</v>
      </c>
      <c r="J11" s="44">
        <v>11016339</v>
      </c>
      <c r="K11" s="44">
        <v>93582511</v>
      </c>
      <c r="L11" s="44">
        <v>86922441</v>
      </c>
      <c r="M11" s="44">
        <v>6660070</v>
      </c>
      <c r="N11" s="47"/>
    </row>
    <row r="12" spans="1:14" x14ac:dyDescent="0.3">
      <c r="A12" s="15" t="s">
        <v>57</v>
      </c>
      <c r="B12" s="48"/>
      <c r="C12" s="48"/>
      <c r="D12" s="47"/>
      <c r="E12" s="47"/>
      <c r="F12" s="47"/>
      <c r="G12" s="47"/>
      <c r="H12" s="47"/>
      <c r="I12" s="47"/>
      <c r="J12" s="47"/>
      <c r="K12" s="47"/>
      <c r="L12" s="49"/>
      <c r="M12" s="47"/>
      <c r="N12" s="47"/>
    </row>
    <row r="13" spans="1:14" x14ac:dyDescent="0.3">
      <c r="A13" s="303" t="s">
        <v>58</v>
      </c>
      <c r="B13" s="303"/>
      <c r="C13" s="303"/>
      <c r="D13" s="50"/>
      <c r="E13" s="50" t="s">
        <v>16</v>
      </c>
      <c r="F13" s="50"/>
      <c r="G13" s="51"/>
      <c r="H13" s="50" t="s">
        <v>16</v>
      </c>
      <c r="I13" s="51"/>
      <c r="J13" s="51"/>
      <c r="K13" s="50" t="s">
        <v>16</v>
      </c>
      <c r="L13" s="51"/>
      <c r="M13" s="51"/>
      <c r="N13" s="51"/>
    </row>
    <row r="14" spans="1:14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6">
    <mergeCell ref="K4:M4"/>
    <mergeCell ref="A13:C13"/>
    <mergeCell ref="A4:A5"/>
    <mergeCell ref="B4:D4"/>
    <mergeCell ref="E4:G4"/>
    <mergeCell ref="H4:J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>
      <selection activeCell="B1" sqref="B1"/>
    </sheetView>
  </sheetViews>
  <sheetFormatPr defaultRowHeight="16.5" x14ac:dyDescent="0.3"/>
  <cols>
    <col min="1" max="1" width="18.25" customWidth="1"/>
    <col min="2" max="30" width="14.625" customWidth="1"/>
    <col min="31" max="31" width="18.25" customWidth="1"/>
    <col min="32" max="32" width="11.375" customWidth="1"/>
  </cols>
  <sheetData>
    <row r="1" spans="1:32" ht="20.25" x14ac:dyDescent="0.3">
      <c r="B1" s="238" t="s">
        <v>59</v>
      </c>
      <c r="C1" s="52"/>
      <c r="D1" s="52"/>
      <c r="E1" s="52"/>
      <c r="F1" s="52"/>
      <c r="G1" s="53"/>
      <c r="H1" s="53"/>
      <c r="I1" s="53"/>
      <c r="J1" s="53"/>
      <c r="K1" s="53"/>
      <c r="L1" s="53"/>
      <c r="M1" s="53"/>
      <c r="N1" s="53"/>
      <c r="O1" s="54"/>
      <c r="P1" s="187"/>
      <c r="Q1" s="1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3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4" customHeight="1" x14ac:dyDescent="0.3">
      <c r="A3" s="319" t="s">
        <v>1</v>
      </c>
      <c r="B3" s="305" t="s">
        <v>61</v>
      </c>
      <c r="C3" s="322" t="s">
        <v>62</v>
      </c>
      <c r="D3" s="324"/>
      <c r="E3" s="56" t="s">
        <v>63</v>
      </c>
      <c r="F3" s="57"/>
      <c r="G3" s="58"/>
      <c r="H3" s="58"/>
      <c r="I3" s="58"/>
      <c r="J3" s="58"/>
      <c r="K3" s="58"/>
      <c r="L3" s="58"/>
      <c r="M3" s="58"/>
      <c r="N3" s="58"/>
      <c r="O3" s="59"/>
      <c r="P3" s="58"/>
      <c r="Q3" s="58"/>
      <c r="R3" s="305" t="s">
        <v>64</v>
      </c>
      <c r="S3" s="305" t="s">
        <v>65</v>
      </c>
      <c r="T3" s="305" t="s">
        <v>66</v>
      </c>
      <c r="U3" s="305" t="s">
        <v>67</v>
      </c>
      <c r="V3" s="305" t="s">
        <v>68</v>
      </c>
      <c r="W3" s="305" t="s">
        <v>69</v>
      </c>
      <c r="X3" s="293"/>
      <c r="Y3" s="293"/>
      <c r="Z3" s="293"/>
      <c r="AA3" s="293"/>
      <c r="AB3" s="293"/>
      <c r="AC3" s="293"/>
      <c r="AD3" s="306"/>
      <c r="AE3" s="60"/>
      <c r="AF3" s="2"/>
    </row>
    <row r="4" spans="1:32" ht="24" customHeight="1" x14ac:dyDescent="0.3">
      <c r="A4" s="319"/>
      <c r="B4" s="320"/>
      <c r="C4" s="323"/>
      <c r="D4" s="325"/>
      <c r="E4" s="195" t="s">
        <v>70</v>
      </c>
      <c r="F4" s="61"/>
      <c r="G4" s="61"/>
      <c r="H4" s="61"/>
      <c r="I4" s="61"/>
      <c r="J4" s="61"/>
      <c r="K4" s="193"/>
      <c r="L4" s="307" t="s">
        <v>71</v>
      </c>
      <c r="M4" s="308"/>
      <c r="N4" s="308"/>
      <c r="O4" s="308"/>
      <c r="P4" s="308"/>
      <c r="Q4" s="308"/>
      <c r="R4" s="315"/>
      <c r="S4" s="315"/>
      <c r="T4" s="315"/>
      <c r="U4" s="315"/>
      <c r="V4" s="317"/>
      <c r="W4" s="309"/>
      <c r="X4" s="311" t="s">
        <v>72</v>
      </c>
      <c r="Y4" s="310"/>
      <c r="Z4" s="310"/>
      <c r="AA4" s="310"/>
      <c r="AB4" s="312" t="s">
        <v>73</v>
      </c>
      <c r="AC4" s="313"/>
      <c r="AD4" s="314"/>
      <c r="AE4" s="2"/>
      <c r="AF4" s="2"/>
    </row>
    <row r="5" spans="1:32" ht="24" customHeight="1" x14ac:dyDescent="0.3">
      <c r="A5" s="319"/>
      <c r="B5" s="321"/>
      <c r="C5" s="323"/>
      <c r="D5" s="326"/>
      <c r="E5" s="62"/>
      <c r="F5" s="190" t="s">
        <v>74</v>
      </c>
      <c r="G5" s="190" t="s">
        <v>75</v>
      </c>
      <c r="H5" s="190" t="s">
        <v>76</v>
      </c>
      <c r="I5" s="190" t="s">
        <v>77</v>
      </c>
      <c r="J5" s="190" t="s">
        <v>78</v>
      </c>
      <c r="K5" s="190" t="s">
        <v>79</v>
      </c>
      <c r="L5" s="62"/>
      <c r="M5" s="190" t="s">
        <v>80</v>
      </c>
      <c r="N5" s="191" t="s">
        <v>81</v>
      </c>
      <c r="O5" s="190" t="s">
        <v>82</v>
      </c>
      <c r="P5" s="63" t="s">
        <v>83</v>
      </c>
      <c r="Q5" s="191" t="s">
        <v>84</v>
      </c>
      <c r="R5" s="316"/>
      <c r="S5" s="316"/>
      <c r="T5" s="316"/>
      <c r="U5" s="316"/>
      <c r="V5" s="318"/>
      <c r="W5" s="310"/>
      <c r="X5" s="64"/>
      <c r="Y5" s="65" t="s">
        <v>85</v>
      </c>
      <c r="Z5" s="65" t="s">
        <v>86</v>
      </c>
      <c r="AA5" s="65" t="s">
        <v>87</v>
      </c>
      <c r="AB5" s="66"/>
      <c r="AC5" s="65" t="s">
        <v>88</v>
      </c>
      <c r="AD5" s="67" t="s">
        <v>89</v>
      </c>
      <c r="AE5" s="2"/>
      <c r="AF5" s="2"/>
    </row>
    <row r="6" spans="1:32" ht="24" customHeight="1" x14ac:dyDescent="0.3">
      <c r="A6" s="68" t="s">
        <v>7</v>
      </c>
      <c r="B6" s="239">
        <v>347200</v>
      </c>
      <c r="C6" s="231">
        <v>54570</v>
      </c>
      <c r="D6" s="204">
        <v>32847</v>
      </c>
      <c r="E6" s="240">
        <v>15310</v>
      </c>
      <c r="F6" s="231">
        <v>346</v>
      </c>
      <c r="G6" s="231">
        <v>1181</v>
      </c>
      <c r="H6" s="231">
        <v>5967</v>
      </c>
      <c r="I6" s="231">
        <v>18</v>
      </c>
      <c r="J6" s="231">
        <v>7085</v>
      </c>
      <c r="K6" s="231">
        <v>713</v>
      </c>
      <c r="L6" s="240">
        <v>17537</v>
      </c>
      <c r="M6" s="231">
        <v>228</v>
      </c>
      <c r="N6" s="231">
        <v>8083</v>
      </c>
      <c r="O6" s="231">
        <v>0</v>
      </c>
      <c r="P6" s="231">
        <v>3076</v>
      </c>
      <c r="Q6" s="231">
        <v>0</v>
      </c>
      <c r="R6" s="231">
        <v>0</v>
      </c>
      <c r="S6" s="231">
        <v>2831</v>
      </c>
      <c r="T6" s="231">
        <v>2314</v>
      </c>
      <c r="U6" s="231">
        <v>1005</v>
      </c>
      <c r="V6" s="231">
        <v>7369</v>
      </c>
      <c r="W6" s="231">
        <v>43588</v>
      </c>
      <c r="X6" s="231">
        <v>0</v>
      </c>
      <c r="Y6" s="231">
        <v>208326</v>
      </c>
      <c r="Z6" s="231">
        <v>500</v>
      </c>
      <c r="AA6" s="241">
        <v>0</v>
      </c>
      <c r="AB6" s="241">
        <v>0</v>
      </c>
      <c r="AC6" s="241">
        <v>0</v>
      </c>
      <c r="AD6" s="241">
        <v>0</v>
      </c>
      <c r="AE6" s="69"/>
      <c r="AF6" s="69"/>
    </row>
    <row r="7" spans="1:32" ht="24" customHeight="1" x14ac:dyDescent="0.3">
      <c r="A7" s="68" t="s">
        <v>8</v>
      </c>
      <c r="B7" s="242">
        <v>418167</v>
      </c>
      <c r="C7" s="233">
        <v>57150</v>
      </c>
      <c r="D7" s="207">
        <v>58802</v>
      </c>
      <c r="E7" s="243">
        <v>15994</v>
      </c>
      <c r="F7" s="233">
        <v>223</v>
      </c>
      <c r="G7" s="233">
        <v>1281</v>
      </c>
      <c r="H7" s="233">
        <v>6561</v>
      </c>
      <c r="I7" s="233">
        <v>18</v>
      </c>
      <c r="J7" s="233">
        <v>7010</v>
      </c>
      <c r="K7" s="233">
        <v>900</v>
      </c>
      <c r="L7" s="243">
        <v>42808</v>
      </c>
      <c r="M7" s="233">
        <v>415</v>
      </c>
      <c r="N7" s="233">
        <v>7534</v>
      </c>
      <c r="O7" s="233">
        <v>0</v>
      </c>
      <c r="P7" s="233">
        <v>3200</v>
      </c>
      <c r="Q7" s="233">
        <v>25307</v>
      </c>
      <c r="R7" s="233">
        <v>0</v>
      </c>
      <c r="S7" s="233">
        <v>2145</v>
      </c>
      <c r="T7" s="233">
        <v>3211</v>
      </c>
      <c r="U7" s="233">
        <v>996</v>
      </c>
      <c r="V7" s="233">
        <v>8620</v>
      </c>
      <c r="W7" s="233">
        <v>44274</v>
      </c>
      <c r="X7" s="233">
        <v>0</v>
      </c>
      <c r="Y7" s="233">
        <v>248015</v>
      </c>
      <c r="Z7" s="233">
        <v>1306</v>
      </c>
      <c r="AA7" s="244">
        <v>0</v>
      </c>
      <c r="AB7" s="244">
        <v>0</v>
      </c>
      <c r="AC7" s="244">
        <v>0</v>
      </c>
      <c r="AD7" s="244">
        <v>0</v>
      </c>
      <c r="AE7" s="69"/>
      <c r="AF7" s="69"/>
    </row>
    <row r="8" spans="1:32" ht="24" customHeight="1" x14ac:dyDescent="0.3">
      <c r="A8" s="68" t="s">
        <v>9</v>
      </c>
      <c r="B8" s="245">
        <v>455542</v>
      </c>
      <c r="C8" s="246">
        <v>60467</v>
      </c>
      <c r="D8" s="247">
        <v>22027</v>
      </c>
      <c r="E8" s="248">
        <v>16958</v>
      </c>
      <c r="F8" s="246">
        <v>167</v>
      </c>
      <c r="G8" s="246">
        <v>1341</v>
      </c>
      <c r="H8" s="246">
        <v>6528</v>
      </c>
      <c r="I8" s="246">
        <v>258</v>
      </c>
      <c r="J8" s="246">
        <v>7664</v>
      </c>
      <c r="K8" s="246">
        <v>1000</v>
      </c>
      <c r="L8" s="248">
        <v>5069</v>
      </c>
      <c r="M8" s="246">
        <v>130</v>
      </c>
      <c r="N8" s="246">
        <v>0</v>
      </c>
      <c r="O8" s="246">
        <v>0</v>
      </c>
      <c r="P8" s="246">
        <v>0</v>
      </c>
      <c r="Q8" s="246">
        <v>0</v>
      </c>
      <c r="R8" s="246">
        <v>0</v>
      </c>
      <c r="S8" s="246">
        <v>1181</v>
      </c>
      <c r="T8" s="246">
        <v>2775</v>
      </c>
      <c r="U8" s="246">
        <v>983</v>
      </c>
      <c r="V8" s="246">
        <v>9141</v>
      </c>
      <c r="W8" s="246">
        <v>48372</v>
      </c>
      <c r="X8" s="246">
        <v>0</v>
      </c>
      <c r="Y8" s="246">
        <v>269705</v>
      </c>
      <c r="Z8" s="246">
        <v>5600</v>
      </c>
      <c r="AA8" s="246">
        <v>40230</v>
      </c>
      <c r="AB8" s="244">
        <v>0</v>
      </c>
      <c r="AC8" s="244">
        <v>0</v>
      </c>
      <c r="AD8" s="244">
        <v>0</v>
      </c>
      <c r="AE8" s="69"/>
      <c r="AF8" s="69"/>
    </row>
    <row r="9" spans="1:32" ht="24" customHeight="1" x14ac:dyDescent="0.3">
      <c r="A9" s="68" t="s">
        <v>10</v>
      </c>
      <c r="B9" s="245">
        <v>528019</v>
      </c>
      <c r="C9" s="246">
        <v>66987</v>
      </c>
      <c r="D9" s="247">
        <v>30691</v>
      </c>
      <c r="E9" s="248">
        <v>20761</v>
      </c>
      <c r="F9" s="246">
        <v>164</v>
      </c>
      <c r="G9" s="246">
        <v>1749</v>
      </c>
      <c r="H9" s="246">
        <v>7002</v>
      </c>
      <c r="I9" s="246">
        <v>18</v>
      </c>
      <c r="J9" s="246">
        <v>10559</v>
      </c>
      <c r="K9" s="246">
        <v>1269</v>
      </c>
      <c r="L9" s="248">
        <v>9930</v>
      </c>
      <c r="M9" s="246">
        <v>432</v>
      </c>
      <c r="N9" s="246">
        <v>1378</v>
      </c>
      <c r="O9" s="246">
        <v>1247</v>
      </c>
      <c r="P9" s="246">
        <v>6026</v>
      </c>
      <c r="Q9" s="246">
        <v>847</v>
      </c>
      <c r="R9" s="246">
        <v>8919</v>
      </c>
      <c r="S9" s="246">
        <v>61759</v>
      </c>
      <c r="T9" s="249"/>
      <c r="U9" s="246">
        <v>287467</v>
      </c>
      <c r="V9" s="246">
        <v>5000</v>
      </c>
      <c r="W9" s="246">
        <v>67196</v>
      </c>
      <c r="X9" s="246">
        <v>67196</v>
      </c>
      <c r="Y9" s="246">
        <v>16897</v>
      </c>
      <c r="Z9" s="246">
        <v>50299</v>
      </c>
      <c r="AA9" s="246">
        <v>0</v>
      </c>
      <c r="AB9" s="244">
        <v>0</v>
      </c>
      <c r="AC9" s="244">
        <v>0</v>
      </c>
      <c r="AD9" s="244">
        <v>0</v>
      </c>
      <c r="AE9" s="69"/>
      <c r="AF9" s="69"/>
    </row>
    <row r="10" spans="1:32" ht="24" customHeight="1" x14ac:dyDescent="0.3">
      <c r="A10" s="70" t="s">
        <v>11</v>
      </c>
      <c r="B10" s="250">
        <v>559295</v>
      </c>
      <c r="C10" s="251">
        <v>69208</v>
      </c>
      <c r="D10" s="252">
        <v>27929</v>
      </c>
      <c r="E10" s="253">
        <v>20869</v>
      </c>
      <c r="F10" s="251">
        <v>100</v>
      </c>
      <c r="G10" s="251">
        <v>2059</v>
      </c>
      <c r="H10" s="251">
        <v>7661</v>
      </c>
      <c r="I10" s="251">
        <v>424</v>
      </c>
      <c r="J10" s="251">
        <v>9058</v>
      </c>
      <c r="K10" s="251">
        <v>1567</v>
      </c>
      <c r="L10" s="253">
        <v>7061</v>
      </c>
      <c r="M10" s="251">
        <v>43</v>
      </c>
      <c r="N10" s="251">
        <v>1088</v>
      </c>
      <c r="O10" s="251">
        <v>1294</v>
      </c>
      <c r="P10" s="251">
        <v>904</v>
      </c>
      <c r="Q10" s="251">
        <v>3732</v>
      </c>
      <c r="R10" s="251">
        <v>9458</v>
      </c>
      <c r="S10" s="251">
        <v>66190</v>
      </c>
      <c r="T10" s="254">
        <v>0</v>
      </c>
      <c r="U10" s="251">
        <v>301977</v>
      </c>
      <c r="V10" s="251">
        <v>0</v>
      </c>
      <c r="W10" s="251">
        <v>84533</v>
      </c>
      <c r="X10" s="251">
        <v>84533</v>
      </c>
      <c r="Y10" s="251">
        <v>30746</v>
      </c>
      <c r="Z10" s="251">
        <v>53787</v>
      </c>
      <c r="AA10" s="251">
        <v>0</v>
      </c>
      <c r="AB10" s="255">
        <v>0</v>
      </c>
      <c r="AC10" s="255">
        <v>0</v>
      </c>
      <c r="AD10" s="255">
        <v>0</v>
      </c>
      <c r="AE10" s="14"/>
      <c r="AF10" s="14"/>
    </row>
    <row r="11" spans="1:32" ht="24" customHeight="1" x14ac:dyDescent="0.3">
      <c r="A11" s="70" t="s">
        <v>12</v>
      </c>
      <c r="B11" s="71">
        <v>583150</v>
      </c>
      <c r="C11" s="72">
        <v>70746</v>
      </c>
      <c r="D11" s="73">
        <v>33109</v>
      </c>
      <c r="E11" s="74">
        <v>22555</v>
      </c>
      <c r="F11" s="72">
        <v>90</v>
      </c>
      <c r="G11" s="72">
        <v>2169</v>
      </c>
      <c r="H11" s="72">
        <v>9007</v>
      </c>
      <c r="I11" s="72">
        <v>98</v>
      </c>
      <c r="J11" s="72">
        <v>9766</v>
      </c>
      <c r="K11" s="72">
        <v>1425</v>
      </c>
      <c r="L11" s="74">
        <v>10554</v>
      </c>
      <c r="M11" s="72">
        <v>2818</v>
      </c>
      <c r="N11" s="72">
        <v>2523</v>
      </c>
      <c r="O11" s="72">
        <v>1504</v>
      </c>
      <c r="P11" s="72">
        <v>2559</v>
      </c>
      <c r="Q11" s="72">
        <v>1150</v>
      </c>
      <c r="R11" s="72">
        <v>11716</v>
      </c>
      <c r="S11" s="72">
        <v>67294</v>
      </c>
      <c r="T11" s="75">
        <v>0</v>
      </c>
      <c r="U11" s="72">
        <v>308864</v>
      </c>
      <c r="V11" s="72">
        <v>0</v>
      </c>
      <c r="W11" s="72">
        <v>91421</v>
      </c>
      <c r="X11" s="72">
        <v>91421</v>
      </c>
      <c r="Y11" s="72">
        <v>48201</v>
      </c>
      <c r="Z11" s="72">
        <v>43220</v>
      </c>
      <c r="AA11" s="72"/>
      <c r="AB11" s="76"/>
      <c r="AC11" s="76"/>
      <c r="AD11" s="76"/>
      <c r="AE11" s="51"/>
      <c r="AF11" s="51"/>
    </row>
    <row r="12" spans="1:32" x14ac:dyDescent="0.3">
      <c r="A12" s="303" t="s">
        <v>90</v>
      </c>
      <c r="B12" s="303"/>
      <c r="C12" s="303"/>
      <c r="D12" s="303"/>
      <c r="E12" s="303"/>
      <c r="F12" s="2"/>
      <c r="G12" s="2"/>
      <c r="H12" s="2"/>
      <c r="I12" s="2"/>
      <c r="J12" s="2"/>
      <c r="K12" s="2"/>
      <c r="L12" s="2"/>
      <c r="M12" s="2"/>
      <c r="N12" s="2"/>
      <c r="O12" s="5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3">
      <c r="A13" s="303" t="s">
        <v>91</v>
      </c>
      <c r="B13" s="303"/>
      <c r="C13" s="303"/>
      <c r="D13" s="303"/>
      <c r="E13" s="303"/>
      <c r="F13" s="2"/>
      <c r="G13" s="2"/>
      <c r="H13" s="2"/>
      <c r="I13" s="2"/>
      <c r="J13" s="2"/>
      <c r="K13" s="2"/>
      <c r="L13" s="2"/>
      <c r="M13" s="2"/>
      <c r="N13" s="2"/>
      <c r="O13" s="5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2"/>
      <c r="AC14" s="2"/>
      <c r="AD14" s="2"/>
      <c r="AE14" s="2"/>
      <c r="AF14" s="2"/>
    </row>
    <row r="15" spans="1:32" ht="18.75" x14ac:dyDescent="0.3">
      <c r="A15" s="8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6">
    <mergeCell ref="A12:E12"/>
    <mergeCell ref="A13:E13"/>
    <mergeCell ref="T3:T5"/>
    <mergeCell ref="U3:U5"/>
    <mergeCell ref="V3:V5"/>
    <mergeCell ref="A3:A5"/>
    <mergeCell ref="B3:B5"/>
    <mergeCell ref="C3:C5"/>
    <mergeCell ref="D3:D5"/>
    <mergeCell ref="W3:AD3"/>
    <mergeCell ref="L4:Q4"/>
    <mergeCell ref="W4:W5"/>
    <mergeCell ref="X4:AA4"/>
    <mergeCell ref="AB4:AD4"/>
    <mergeCell ref="R3:R5"/>
    <mergeCell ref="S3:S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B1" workbookViewId="0">
      <selection activeCell="B1" sqref="B1"/>
    </sheetView>
  </sheetViews>
  <sheetFormatPr defaultRowHeight="16.5" x14ac:dyDescent="0.3"/>
  <cols>
    <col min="1" max="1" width="25.375" customWidth="1"/>
    <col min="2" max="10" width="15.625" customWidth="1"/>
    <col min="11" max="11" width="25.375" customWidth="1"/>
  </cols>
  <sheetData>
    <row r="1" spans="1:11" ht="18.75" x14ac:dyDescent="0.3">
      <c r="B1" s="229" t="s">
        <v>92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">
      <c r="A3" s="4" t="s">
        <v>93</v>
      </c>
      <c r="B3" s="2"/>
      <c r="C3" s="2"/>
      <c r="D3" s="2"/>
      <c r="E3" s="2"/>
      <c r="F3" s="2"/>
      <c r="G3" s="2"/>
      <c r="H3" s="2"/>
      <c r="I3" s="4" t="s">
        <v>16</v>
      </c>
      <c r="J3" s="2"/>
      <c r="K3" s="2"/>
    </row>
    <row r="4" spans="1:11" ht="24" customHeight="1" x14ac:dyDescent="0.3">
      <c r="A4" s="327" t="s">
        <v>1</v>
      </c>
      <c r="B4" s="323" t="s">
        <v>94</v>
      </c>
      <c r="C4" s="323"/>
      <c r="D4" s="323"/>
      <c r="E4" s="323"/>
      <c r="F4" s="323" t="s">
        <v>95</v>
      </c>
      <c r="G4" s="323"/>
      <c r="H4" s="323"/>
      <c r="I4" s="323"/>
      <c r="J4" s="328" t="s">
        <v>96</v>
      </c>
      <c r="K4" s="329"/>
    </row>
    <row r="5" spans="1:11" ht="24" customHeight="1" x14ac:dyDescent="0.3">
      <c r="A5" s="327"/>
      <c r="B5" s="330" t="s">
        <v>97</v>
      </c>
      <c r="C5" s="323"/>
      <c r="D5" s="323"/>
      <c r="E5" s="323" t="s">
        <v>98</v>
      </c>
      <c r="F5" s="330" t="s">
        <v>97</v>
      </c>
      <c r="G5" s="323"/>
      <c r="H5" s="323"/>
      <c r="I5" s="323" t="s">
        <v>98</v>
      </c>
      <c r="J5" s="328"/>
      <c r="K5" s="300"/>
    </row>
    <row r="6" spans="1:11" ht="24" customHeight="1" x14ac:dyDescent="0.3">
      <c r="A6" s="327"/>
      <c r="B6" s="196"/>
      <c r="C6" s="194" t="s">
        <v>99</v>
      </c>
      <c r="D6" s="194" t="s">
        <v>100</v>
      </c>
      <c r="E6" s="323"/>
      <c r="F6" s="196"/>
      <c r="G6" s="194" t="s">
        <v>99</v>
      </c>
      <c r="H6" s="194" t="s">
        <v>100</v>
      </c>
      <c r="I6" s="323"/>
      <c r="J6" s="328"/>
      <c r="K6" s="300"/>
    </row>
    <row r="7" spans="1:11" ht="24" customHeight="1" x14ac:dyDescent="0.3">
      <c r="A7" s="68" t="s">
        <v>7</v>
      </c>
      <c r="B7" s="82">
        <v>363531</v>
      </c>
      <c r="C7" s="83">
        <v>0</v>
      </c>
      <c r="D7" s="83">
        <v>363531</v>
      </c>
      <c r="E7" s="83">
        <v>100</v>
      </c>
      <c r="F7" s="83">
        <v>364500</v>
      </c>
      <c r="G7" s="83">
        <v>0</v>
      </c>
      <c r="H7" s="83">
        <v>364500</v>
      </c>
      <c r="I7" s="84">
        <v>100</v>
      </c>
      <c r="J7" s="85">
        <v>1.0026655223350966</v>
      </c>
      <c r="K7" s="77"/>
    </row>
    <row r="8" spans="1:11" ht="24" customHeight="1" x14ac:dyDescent="0.3">
      <c r="A8" s="68" t="s">
        <v>8</v>
      </c>
      <c r="B8" s="82">
        <v>418167</v>
      </c>
      <c r="C8" s="83">
        <v>0</v>
      </c>
      <c r="D8" s="83">
        <v>418167</v>
      </c>
      <c r="E8" s="83">
        <v>100</v>
      </c>
      <c r="F8" s="83">
        <v>421170</v>
      </c>
      <c r="G8" s="83">
        <v>0</v>
      </c>
      <c r="H8" s="83">
        <v>421170</v>
      </c>
      <c r="I8" s="84">
        <v>100</v>
      </c>
      <c r="J8" s="85">
        <v>100.7181341425794</v>
      </c>
      <c r="K8" s="77"/>
    </row>
    <row r="9" spans="1:11" ht="24" customHeight="1" x14ac:dyDescent="0.3">
      <c r="A9" s="68" t="s">
        <v>9</v>
      </c>
      <c r="B9" s="82">
        <v>455542</v>
      </c>
      <c r="C9" s="83">
        <v>0</v>
      </c>
      <c r="D9" s="83">
        <v>455542</v>
      </c>
      <c r="E9" s="83">
        <v>100</v>
      </c>
      <c r="F9" s="83">
        <v>466005</v>
      </c>
      <c r="G9" s="83">
        <v>0</v>
      </c>
      <c r="H9" s="83">
        <v>466005</v>
      </c>
      <c r="I9" s="84">
        <v>100</v>
      </c>
      <c r="J9" s="86">
        <v>102.29682444209315</v>
      </c>
      <c r="K9" s="77"/>
    </row>
    <row r="10" spans="1:11" ht="24" customHeight="1" x14ac:dyDescent="0.3">
      <c r="A10" s="68" t="s">
        <v>10</v>
      </c>
      <c r="B10" s="256">
        <v>528019</v>
      </c>
      <c r="C10" s="257">
        <v>0</v>
      </c>
      <c r="D10" s="257">
        <v>528019</v>
      </c>
      <c r="E10" s="257">
        <v>100</v>
      </c>
      <c r="F10" s="257">
        <v>532787</v>
      </c>
      <c r="G10" s="257">
        <v>0</v>
      </c>
      <c r="H10" s="257">
        <v>532787</v>
      </c>
      <c r="I10" s="258">
        <v>100</v>
      </c>
      <c r="J10" s="259">
        <v>100.9</v>
      </c>
      <c r="K10" s="77"/>
    </row>
    <row r="11" spans="1:11" ht="24" customHeight="1" x14ac:dyDescent="0.3">
      <c r="A11" s="70" t="s">
        <v>11</v>
      </c>
      <c r="B11" s="260">
        <v>559295</v>
      </c>
      <c r="C11" s="261">
        <v>0</v>
      </c>
      <c r="D11" s="261">
        <v>559295</v>
      </c>
      <c r="E11" s="261">
        <v>100</v>
      </c>
      <c r="F11" s="261">
        <v>578094</v>
      </c>
      <c r="G11" s="261">
        <v>0</v>
      </c>
      <c r="H11" s="261">
        <v>578094</v>
      </c>
      <c r="I11" s="262">
        <v>100</v>
      </c>
      <c r="J11" s="263">
        <v>103.36</v>
      </c>
      <c r="K11" s="77"/>
    </row>
    <row r="12" spans="1:11" ht="24" customHeight="1" x14ac:dyDescent="0.3">
      <c r="A12" s="70" t="s">
        <v>12</v>
      </c>
      <c r="B12" s="260">
        <v>583150</v>
      </c>
      <c r="C12" s="261">
        <v>0</v>
      </c>
      <c r="D12" s="261">
        <v>583150</v>
      </c>
      <c r="E12" s="261">
        <v>100</v>
      </c>
      <c r="F12" s="261">
        <v>594874</v>
      </c>
      <c r="G12" s="261">
        <v>0</v>
      </c>
      <c r="H12" s="261">
        <v>594874</v>
      </c>
      <c r="I12" s="262">
        <v>100</v>
      </c>
      <c r="J12" s="263">
        <v>102.01</v>
      </c>
      <c r="K12" s="2"/>
    </row>
    <row r="13" spans="1:11" x14ac:dyDescent="0.3">
      <c r="A13" s="170"/>
      <c r="B13" s="89"/>
      <c r="C13" s="89"/>
      <c r="D13" s="89"/>
      <c r="E13" s="89"/>
      <c r="F13" s="89"/>
      <c r="G13" s="89"/>
      <c r="H13" s="89"/>
      <c r="I13" s="89"/>
      <c r="J13" s="89"/>
      <c r="K13" s="2"/>
    </row>
    <row r="14" spans="1:11" x14ac:dyDescent="0.3">
      <c r="A14" s="90" t="s">
        <v>101</v>
      </c>
      <c r="B14" s="91">
        <v>70746</v>
      </c>
      <c r="C14" s="87">
        <v>0</v>
      </c>
      <c r="D14" s="172">
        <v>70746</v>
      </c>
      <c r="E14" s="92">
        <f>D14/$D$12*100</f>
        <v>12.131698533824917</v>
      </c>
      <c r="F14" s="175">
        <v>71956</v>
      </c>
      <c r="G14" s="87">
        <v>0</v>
      </c>
      <c r="H14" s="175">
        <v>71956</v>
      </c>
      <c r="I14" s="94">
        <f>H14/$H$12*100</f>
        <v>12.096006885491718</v>
      </c>
      <c r="J14" s="95">
        <v>101.71</v>
      </c>
      <c r="K14" s="2"/>
    </row>
    <row r="15" spans="1:11" x14ac:dyDescent="0.3">
      <c r="A15" s="96" t="s">
        <v>102</v>
      </c>
      <c r="B15" s="91">
        <v>33109</v>
      </c>
      <c r="C15" s="87">
        <v>0</v>
      </c>
      <c r="D15" s="172">
        <v>33109</v>
      </c>
      <c r="E15" s="92">
        <f t="shared" ref="E15:E38" si="0">D15/$D$12*100</f>
        <v>5.6776129640744237</v>
      </c>
      <c r="F15" s="175">
        <v>35688</v>
      </c>
      <c r="G15" s="87">
        <v>0</v>
      </c>
      <c r="H15" s="175">
        <v>35688</v>
      </c>
      <c r="I15" s="94">
        <f t="shared" ref="I15:I38" si="1">H15/$H$12*100</f>
        <v>5.9992536234563953</v>
      </c>
      <c r="J15" s="95">
        <v>107.79</v>
      </c>
      <c r="K15" s="97"/>
    </row>
    <row r="16" spans="1:11" x14ac:dyDescent="0.3">
      <c r="A16" s="96" t="s">
        <v>103</v>
      </c>
      <c r="B16" s="91">
        <v>22555</v>
      </c>
      <c r="C16" s="87">
        <v>0</v>
      </c>
      <c r="D16" s="91">
        <v>22555</v>
      </c>
      <c r="E16" s="92">
        <f t="shared" si="0"/>
        <v>3.8677870187773298</v>
      </c>
      <c r="F16" s="93">
        <v>23691</v>
      </c>
      <c r="G16" s="87">
        <v>0</v>
      </c>
      <c r="H16" s="93">
        <v>23691</v>
      </c>
      <c r="I16" s="94">
        <f t="shared" si="1"/>
        <v>3.9825240302988534</v>
      </c>
      <c r="J16" s="95">
        <v>105.04</v>
      </c>
      <c r="K16" s="97"/>
    </row>
    <row r="17" spans="1:11" x14ac:dyDescent="0.3">
      <c r="A17" s="90" t="s">
        <v>104</v>
      </c>
      <c r="B17" s="91">
        <v>90</v>
      </c>
      <c r="C17" s="87">
        <v>0</v>
      </c>
      <c r="D17" s="91">
        <v>90</v>
      </c>
      <c r="E17" s="92">
        <f t="shared" si="0"/>
        <v>1.543342193260739E-2</v>
      </c>
      <c r="F17" s="91">
        <v>114</v>
      </c>
      <c r="G17" s="87">
        <v>0</v>
      </c>
      <c r="H17" s="91">
        <v>114</v>
      </c>
      <c r="I17" s="94">
        <f t="shared" si="1"/>
        <v>1.9163722065513034E-2</v>
      </c>
      <c r="J17" s="95">
        <v>126.67</v>
      </c>
      <c r="K17" s="2"/>
    </row>
    <row r="18" spans="1:11" x14ac:dyDescent="0.3">
      <c r="A18" s="90" t="s">
        <v>105</v>
      </c>
      <c r="B18" s="91">
        <v>2169</v>
      </c>
      <c r="C18" s="87">
        <v>0</v>
      </c>
      <c r="D18" s="91">
        <v>2169</v>
      </c>
      <c r="E18" s="92">
        <f t="shared" si="0"/>
        <v>0.3719454685758381</v>
      </c>
      <c r="F18" s="91">
        <v>2333</v>
      </c>
      <c r="G18" s="87">
        <v>0</v>
      </c>
      <c r="H18" s="91">
        <v>2333</v>
      </c>
      <c r="I18" s="94">
        <f t="shared" si="1"/>
        <v>0.39218389104247281</v>
      </c>
      <c r="J18" s="95">
        <v>100.56</v>
      </c>
      <c r="K18" s="2"/>
    </row>
    <row r="19" spans="1:11" x14ac:dyDescent="0.3">
      <c r="A19" s="90" t="s">
        <v>106</v>
      </c>
      <c r="B19" s="91">
        <v>9006</v>
      </c>
      <c r="C19" s="87">
        <v>0</v>
      </c>
      <c r="D19" s="91">
        <v>9006</v>
      </c>
      <c r="E19" s="92">
        <f t="shared" si="0"/>
        <v>1.5443710880562462</v>
      </c>
      <c r="F19" s="91">
        <v>9482</v>
      </c>
      <c r="G19" s="87">
        <v>0</v>
      </c>
      <c r="H19" s="91">
        <v>9482</v>
      </c>
      <c r="I19" s="94">
        <f t="shared" si="1"/>
        <v>1.5939509879403033</v>
      </c>
      <c r="J19" s="95">
        <v>105.28</v>
      </c>
      <c r="K19" s="2"/>
    </row>
    <row r="20" spans="1:11" x14ac:dyDescent="0.3">
      <c r="A20" s="90" t="s">
        <v>107</v>
      </c>
      <c r="B20" s="91">
        <v>98</v>
      </c>
      <c r="C20" s="87">
        <v>0</v>
      </c>
      <c r="D20" s="91">
        <v>98</v>
      </c>
      <c r="E20" s="92">
        <f t="shared" si="0"/>
        <v>1.680528165995027E-2</v>
      </c>
      <c r="F20" s="91">
        <v>199</v>
      </c>
      <c r="G20" s="87">
        <v>0</v>
      </c>
      <c r="H20" s="91">
        <v>199</v>
      </c>
      <c r="I20" s="94">
        <f t="shared" si="1"/>
        <v>3.3452462202079765E-2</v>
      </c>
      <c r="J20" s="95">
        <v>203.06</v>
      </c>
      <c r="K20" s="2"/>
    </row>
    <row r="21" spans="1:11" x14ac:dyDescent="0.3">
      <c r="A21" s="90" t="s">
        <v>108</v>
      </c>
      <c r="B21" s="91">
        <v>9766</v>
      </c>
      <c r="C21" s="87">
        <v>0</v>
      </c>
      <c r="D21" s="91">
        <v>9766</v>
      </c>
      <c r="E21" s="92">
        <f t="shared" si="0"/>
        <v>1.6746977621538199</v>
      </c>
      <c r="F21" s="91">
        <v>10089</v>
      </c>
      <c r="G21" s="87">
        <v>0</v>
      </c>
      <c r="H21" s="91">
        <v>10089</v>
      </c>
      <c r="I21" s="94">
        <f t="shared" si="1"/>
        <v>1.6959894027979034</v>
      </c>
      <c r="J21" s="95">
        <v>103.31</v>
      </c>
      <c r="K21" s="2"/>
    </row>
    <row r="22" spans="1:11" x14ac:dyDescent="0.3">
      <c r="A22" s="90" t="s">
        <v>109</v>
      </c>
      <c r="B22" s="91">
        <v>1426</v>
      </c>
      <c r="C22" s="87">
        <v>0</v>
      </c>
      <c r="D22" s="91">
        <v>1426</v>
      </c>
      <c r="E22" s="92">
        <f t="shared" si="0"/>
        <v>0.24453399639886822</v>
      </c>
      <c r="F22" s="91">
        <v>1474</v>
      </c>
      <c r="G22" s="87">
        <v>0</v>
      </c>
      <c r="H22" s="91">
        <v>1474</v>
      </c>
      <c r="I22" s="94">
        <f t="shared" si="1"/>
        <v>0.24778356425058079</v>
      </c>
      <c r="J22" s="95">
        <v>103.37</v>
      </c>
      <c r="K22" s="2"/>
    </row>
    <row r="23" spans="1:11" x14ac:dyDescent="0.3">
      <c r="A23" s="96" t="s">
        <v>110</v>
      </c>
      <c r="B23" s="91">
        <v>10554</v>
      </c>
      <c r="C23" s="87">
        <v>0</v>
      </c>
      <c r="D23" s="172">
        <v>10554</v>
      </c>
      <c r="E23" s="92">
        <f t="shared" si="0"/>
        <v>1.8098259452970933</v>
      </c>
      <c r="F23" s="175">
        <v>11997</v>
      </c>
      <c r="G23" s="87">
        <v>0</v>
      </c>
      <c r="H23" s="175">
        <v>11997</v>
      </c>
      <c r="I23" s="94">
        <f t="shared" si="1"/>
        <v>2.0167295931575424</v>
      </c>
      <c r="J23" s="95">
        <v>113.67</v>
      </c>
      <c r="K23" s="97"/>
    </row>
    <row r="24" spans="1:11" x14ac:dyDescent="0.3">
      <c r="A24" s="90" t="s">
        <v>111</v>
      </c>
      <c r="B24" s="91">
        <v>2818</v>
      </c>
      <c r="C24" s="87">
        <v>0</v>
      </c>
      <c r="D24" s="91">
        <v>2818</v>
      </c>
      <c r="E24" s="92">
        <f t="shared" si="0"/>
        <v>0.48323758895652918</v>
      </c>
      <c r="F24" s="91">
        <v>2818</v>
      </c>
      <c r="G24" s="87">
        <v>0</v>
      </c>
      <c r="H24" s="91">
        <v>2818</v>
      </c>
      <c r="I24" s="94">
        <f t="shared" si="1"/>
        <v>0.47371376123347131</v>
      </c>
      <c r="J24" s="95">
        <v>100</v>
      </c>
      <c r="K24" s="2"/>
    </row>
    <row r="25" spans="1:11" x14ac:dyDescent="0.3">
      <c r="A25" s="90" t="s">
        <v>112</v>
      </c>
      <c r="B25" s="91">
        <v>0</v>
      </c>
      <c r="C25" s="87">
        <v>0</v>
      </c>
      <c r="D25" s="91">
        <v>0</v>
      </c>
      <c r="E25" s="92">
        <f t="shared" si="0"/>
        <v>0</v>
      </c>
      <c r="F25" s="91">
        <v>0</v>
      </c>
      <c r="G25" s="87">
        <v>0</v>
      </c>
      <c r="H25" s="91">
        <v>0</v>
      </c>
      <c r="I25" s="94">
        <f t="shared" si="1"/>
        <v>0</v>
      </c>
      <c r="J25" s="95"/>
      <c r="K25" s="2"/>
    </row>
    <row r="26" spans="1:11" x14ac:dyDescent="0.3">
      <c r="A26" s="90" t="s">
        <v>113</v>
      </c>
      <c r="B26" s="91">
        <v>0</v>
      </c>
      <c r="C26" s="87">
        <v>0</v>
      </c>
      <c r="D26" s="91">
        <v>0</v>
      </c>
      <c r="E26" s="92">
        <f t="shared" si="0"/>
        <v>0</v>
      </c>
      <c r="F26" s="91">
        <v>0</v>
      </c>
      <c r="G26" s="87">
        <v>0</v>
      </c>
      <c r="H26" s="91">
        <v>0</v>
      </c>
      <c r="I26" s="94">
        <f t="shared" si="1"/>
        <v>0</v>
      </c>
      <c r="J26" s="95"/>
      <c r="K26" s="2"/>
    </row>
    <row r="27" spans="1:11" x14ac:dyDescent="0.3">
      <c r="A27" s="90" t="s">
        <v>114</v>
      </c>
      <c r="B27" s="91">
        <v>0</v>
      </c>
      <c r="C27" s="87">
        <v>0</v>
      </c>
      <c r="D27" s="91">
        <v>0</v>
      </c>
      <c r="E27" s="92">
        <f t="shared" si="0"/>
        <v>0</v>
      </c>
      <c r="F27" s="91">
        <v>0</v>
      </c>
      <c r="G27" s="87">
        <v>0</v>
      </c>
      <c r="H27" s="91">
        <v>0</v>
      </c>
      <c r="I27" s="94">
        <f t="shared" si="1"/>
        <v>0</v>
      </c>
      <c r="J27" s="95"/>
      <c r="K27" s="2"/>
    </row>
    <row r="28" spans="1:11" x14ac:dyDescent="0.3">
      <c r="A28" s="90" t="s">
        <v>115</v>
      </c>
      <c r="B28" s="91">
        <v>0</v>
      </c>
      <c r="C28" s="87">
        <v>0</v>
      </c>
      <c r="D28" s="91">
        <v>0</v>
      </c>
      <c r="E28" s="92">
        <f t="shared" si="0"/>
        <v>0</v>
      </c>
      <c r="F28" s="91">
        <v>0</v>
      </c>
      <c r="G28" s="87">
        <v>0</v>
      </c>
      <c r="H28" s="91">
        <v>0</v>
      </c>
      <c r="I28" s="94">
        <f t="shared" si="1"/>
        <v>0</v>
      </c>
      <c r="J28" s="95"/>
      <c r="K28" s="51"/>
    </row>
    <row r="29" spans="1:11" x14ac:dyDescent="0.3">
      <c r="A29" s="90" t="s">
        <v>116</v>
      </c>
      <c r="B29" s="91">
        <v>0</v>
      </c>
      <c r="C29" s="87"/>
      <c r="D29" s="91">
        <v>0</v>
      </c>
      <c r="E29" s="92">
        <f t="shared" si="0"/>
        <v>0</v>
      </c>
      <c r="F29" s="91">
        <v>0</v>
      </c>
      <c r="G29" s="87">
        <v>0</v>
      </c>
      <c r="H29" s="91">
        <v>0</v>
      </c>
      <c r="I29" s="94">
        <f t="shared" si="1"/>
        <v>0</v>
      </c>
      <c r="J29" s="95"/>
      <c r="K29" s="2"/>
    </row>
    <row r="30" spans="1:11" x14ac:dyDescent="0.3">
      <c r="A30" s="90" t="s">
        <v>117</v>
      </c>
      <c r="B30" s="91">
        <v>2523</v>
      </c>
      <c r="C30" s="87">
        <v>0</v>
      </c>
      <c r="D30" s="91">
        <v>2523</v>
      </c>
      <c r="E30" s="92">
        <f t="shared" si="0"/>
        <v>0.43265026151076047</v>
      </c>
      <c r="F30" s="91">
        <v>2794</v>
      </c>
      <c r="G30" s="87">
        <v>0</v>
      </c>
      <c r="H30" s="91">
        <v>2794</v>
      </c>
      <c r="I30" s="94">
        <f t="shared" si="1"/>
        <v>0.46967929343020542</v>
      </c>
      <c r="J30" s="95">
        <v>110.74</v>
      </c>
      <c r="K30" s="2"/>
    </row>
    <row r="31" spans="1:11" x14ac:dyDescent="0.3">
      <c r="A31" s="98" t="s">
        <v>118</v>
      </c>
      <c r="B31" s="91">
        <v>1504</v>
      </c>
      <c r="C31" s="87">
        <v>0</v>
      </c>
      <c r="D31" s="91">
        <v>1504</v>
      </c>
      <c r="E31" s="92">
        <f t="shared" si="0"/>
        <v>0.25790962874046131</v>
      </c>
      <c r="F31" s="91">
        <v>1909</v>
      </c>
      <c r="G31" s="87">
        <v>0</v>
      </c>
      <c r="H31" s="91">
        <v>1909</v>
      </c>
      <c r="I31" s="94">
        <f t="shared" si="1"/>
        <v>0.32090829318477526</v>
      </c>
      <c r="J31" s="95">
        <v>121.28</v>
      </c>
      <c r="K31" s="2"/>
    </row>
    <row r="32" spans="1:11" x14ac:dyDescent="0.3">
      <c r="A32" s="90" t="s">
        <v>119</v>
      </c>
      <c r="B32" s="91">
        <v>2559</v>
      </c>
      <c r="C32" s="87">
        <v>0</v>
      </c>
      <c r="D32" s="91">
        <v>2559</v>
      </c>
      <c r="E32" s="92">
        <f t="shared" si="0"/>
        <v>0.43882363028380345</v>
      </c>
      <c r="F32" s="91">
        <v>3269</v>
      </c>
      <c r="G32" s="87">
        <v>0</v>
      </c>
      <c r="H32" s="91">
        <v>3269</v>
      </c>
      <c r="I32" s="94">
        <f t="shared" si="1"/>
        <v>0.54952813536984302</v>
      </c>
      <c r="J32" s="95">
        <v>127.74</v>
      </c>
      <c r="K32" s="2"/>
    </row>
    <row r="33" spans="1:11" x14ac:dyDescent="0.3">
      <c r="A33" s="90" t="s">
        <v>120</v>
      </c>
      <c r="B33" s="91">
        <v>1150</v>
      </c>
      <c r="C33" s="87">
        <v>0</v>
      </c>
      <c r="D33" s="91">
        <v>1150</v>
      </c>
      <c r="E33" s="92">
        <f t="shared" si="0"/>
        <v>0.19720483580553888</v>
      </c>
      <c r="F33" s="91">
        <v>1207</v>
      </c>
      <c r="G33" s="87">
        <v>0</v>
      </c>
      <c r="H33" s="91">
        <v>1207</v>
      </c>
      <c r="I33" s="94">
        <f t="shared" si="1"/>
        <v>0.20290010993924765</v>
      </c>
      <c r="J33" s="95">
        <v>104.96</v>
      </c>
      <c r="K33" s="2"/>
    </row>
    <row r="34" spans="1:11" x14ac:dyDescent="0.3">
      <c r="A34" s="90" t="s">
        <v>121</v>
      </c>
      <c r="B34" s="91">
        <v>11716</v>
      </c>
      <c r="C34" s="87">
        <v>0</v>
      </c>
      <c r="D34" s="172">
        <v>11716</v>
      </c>
      <c r="E34" s="92">
        <f t="shared" si="0"/>
        <v>2.0090885706936468</v>
      </c>
      <c r="F34" s="172">
        <v>15102</v>
      </c>
      <c r="G34" s="87">
        <v>0</v>
      </c>
      <c r="H34" s="172">
        <v>15102</v>
      </c>
      <c r="I34" s="94">
        <f t="shared" si="1"/>
        <v>2.538688865205069</v>
      </c>
      <c r="J34" s="95">
        <v>128.9</v>
      </c>
      <c r="K34" s="2"/>
    </row>
    <row r="35" spans="1:11" x14ac:dyDescent="0.3">
      <c r="A35" s="90" t="s">
        <v>122</v>
      </c>
      <c r="B35" s="91">
        <v>67294</v>
      </c>
      <c r="C35" s="87">
        <v>0</v>
      </c>
      <c r="D35" s="172">
        <v>67294</v>
      </c>
      <c r="E35" s="92">
        <f t="shared" si="0"/>
        <v>11.539741061476464</v>
      </c>
      <c r="F35" s="172">
        <v>71933</v>
      </c>
      <c r="G35" s="87">
        <v>0</v>
      </c>
      <c r="H35" s="172">
        <v>71933</v>
      </c>
      <c r="I35" s="94">
        <f t="shared" si="1"/>
        <v>12.092140520513588</v>
      </c>
      <c r="J35" s="95">
        <v>106.89</v>
      </c>
      <c r="K35" s="2"/>
    </row>
    <row r="36" spans="1:11" x14ac:dyDescent="0.3">
      <c r="A36" s="90" t="s">
        <v>123</v>
      </c>
      <c r="B36" s="99">
        <v>308864</v>
      </c>
      <c r="C36" s="87">
        <v>0</v>
      </c>
      <c r="D36" s="173">
        <v>308864</v>
      </c>
      <c r="E36" s="92">
        <f t="shared" si="0"/>
        <v>52.96476035325388</v>
      </c>
      <c r="F36" s="172">
        <v>308774</v>
      </c>
      <c r="G36" s="87">
        <v>0</v>
      </c>
      <c r="H36" s="172">
        <v>308774</v>
      </c>
      <c r="I36" s="94">
        <f t="shared" si="1"/>
        <v>51.905781728567732</v>
      </c>
      <c r="J36" s="95"/>
      <c r="K36" s="2"/>
    </row>
    <row r="37" spans="1:11" x14ac:dyDescent="0.3">
      <c r="A37" s="90" t="s">
        <v>124</v>
      </c>
      <c r="B37" s="99">
        <v>0</v>
      </c>
      <c r="C37" s="87">
        <v>0</v>
      </c>
      <c r="D37" s="99">
        <v>0</v>
      </c>
      <c r="E37" s="92">
        <f t="shared" si="0"/>
        <v>0</v>
      </c>
      <c r="F37" s="172">
        <v>0</v>
      </c>
      <c r="G37" s="87">
        <v>0</v>
      </c>
      <c r="H37" s="172">
        <v>0</v>
      </c>
      <c r="I37" s="94">
        <f t="shared" si="1"/>
        <v>0</v>
      </c>
      <c r="J37" s="95"/>
      <c r="K37" s="2"/>
    </row>
    <row r="38" spans="1:11" x14ac:dyDescent="0.3">
      <c r="A38" s="100" t="s">
        <v>125</v>
      </c>
      <c r="B38" s="101">
        <v>91421</v>
      </c>
      <c r="C38" s="88">
        <v>0</v>
      </c>
      <c r="D38" s="174">
        <v>91421</v>
      </c>
      <c r="E38" s="102">
        <f t="shared" si="0"/>
        <v>15.677098516676669</v>
      </c>
      <c r="F38" s="174">
        <v>91421</v>
      </c>
      <c r="G38" s="88">
        <v>0</v>
      </c>
      <c r="H38" s="174">
        <v>91421</v>
      </c>
      <c r="I38" s="103">
        <f t="shared" si="1"/>
        <v>15.368128376765499</v>
      </c>
      <c r="J38" s="104">
        <v>100</v>
      </c>
      <c r="K38" s="2"/>
    </row>
    <row r="39" spans="1:11" x14ac:dyDescent="0.3">
      <c r="A39" s="105" t="s">
        <v>126</v>
      </c>
      <c r="B39" s="91"/>
      <c r="C39" s="87"/>
      <c r="D39" s="91"/>
      <c r="E39" s="92"/>
      <c r="F39" s="91"/>
      <c r="G39" s="87"/>
      <c r="H39" s="91"/>
      <c r="I39" s="94"/>
      <c r="J39" s="95"/>
      <c r="K39" s="2"/>
    </row>
    <row r="40" spans="1:11" x14ac:dyDescent="0.3">
      <c r="A40" s="105"/>
      <c r="B40" s="91"/>
      <c r="C40" s="87"/>
      <c r="D40" s="91"/>
      <c r="E40" s="92"/>
      <c r="F40" s="91"/>
      <c r="G40" s="87"/>
      <c r="H40" s="91"/>
      <c r="I40" s="94"/>
      <c r="J40" s="95"/>
      <c r="K40" s="2"/>
    </row>
  </sheetData>
  <mergeCells count="9">
    <mergeCell ref="A4:A6"/>
    <mergeCell ref="B4:E4"/>
    <mergeCell ref="F4:I4"/>
    <mergeCell ref="J4:J6"/>
    <mergeCell ref="K4:K6"/>
    <mergeCell ref="B5:D5"/>
    <mergeCell ref="E5:E6"/>
    <mergeCell ref="F5:H5"/>
    <mergeCell ref="I5:I6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" sqref="B1"/>
    </sheetView>
  </sheetViews>
  <sheetFormatPr defaultRowHeight="16.5" x14ac:dyDescent="0.3"/>
  <cols>
    <col min="1" max="9" width="15.625" customWidth="1"/>
  </cols>
  <sheetData>
    <row r="1" spans="1:10" ht="22.5" x14ac:dyDescent="0.3">
      <c r="B1" s="270" t="s">
        <v>315</v>
      </c>
      <c r="C1" s="106"/>
      <c r="D1" s="106"/>
      <c r="E1" s="106"/>
      <c r="F1" s="106"/>
      <c r="G1" s="106"/>
      <c r="H1" s="2"/>
      <c r="I1" s="107"/>
      <c r="J1" s="2"/>
    </row>
    <row r="2" spans="1:10" x14ac:dyDescent="0.3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</row>
    <row r="3" spans="1:10" ht="31.5" customHeight="1" x14ac:dyDescent="0.3">
      <c r="A3" s="193" t="s">
        <v>1</v>
      </c>
      <c r="B3" s="193" t="s">
        <v>61</v>
      </c>
      <c r="C3" s="193" t="s">
        <v>62</v>
      </c>
      <c r="D3" s="193" t="s">
        <v>127</v>
      </c>
      <c r="E3" s="193" t="s">
        <v>128</v>
      </c>
      <c r="F3" s="192" t="s">
        <v>129</v>
      </c>
      <c r="G3" s="193" t="s">
        <v>130</v>
      </c>
      <c r="H3" s="193" t="s">
        <v>131</v>
      </c>
      <c r="I3" s="191" t="s">
        <v>132</v>
      </c>
      <c r="J3" s="2"/>
    </row>
    <row r="4" spans="1:10" ht="24" customHeight="1" x14ac:dyDescent="0.3">
      <c r="A4" s="68" t="s">
        <v>7</v>
      </c>
      <c r="B4" s="264">
        <v>364500</v>
      </c>
      <c r="C4" s="231">
        <v>55224</v>
      </c>
      <c r="D4" s="231">
        <v>51414</v>
      </c>
      <c r="E4" s="231">
        <v>8937</v>
      </c>
      <c r="F4" s="231">
        <v>0</v>
      </c>
      <c r="G4" s="231">
        <v>208594</v>
      </c>
      <c r="H4" s="231">
        <v>500</v>
      </c>
      <c r="I4" s="265"/>
      <c r="J4" s="97"/>
    </row>
    <row r="5" spans="1:10" ht="24" customHeight="1" x14ac:dyDescent="0.3">
      <c r="A5" s="68" t="s">
        <v>8</v>
      </c>
      <c r="B5" s="266">
        <v>421170</v>
      </c>
      <c r="C5" s="233">
        <v>58317</v>
      </c>
      <c r="D5" s="233">
        <v>59320</v>
      </c>
      <c r="E5" s="233">
        <v>11174</v>
      </c>
      <c r="F5" s="233">
        <v>44451</v>
      </c>
      <c r="G5" s="233">
        <v>246601</v>
      </c>
      <c r="H5" s="233">
        <v>1306</v>
      </c>
      <c r="I5" s="267"/>
      <c r="J5" s="2"/>
    </row>
    <row r="6" spans="1:10" ht="24" customHeight="1" x14ac:dyDescent="0.3">
      <c r="A6" s="68" t="s">
        <v>9</v>
      </c>
      <c r="B6" s="266">
        <v>466005</v>
      </c>
      <c r="C6" s="233">
        <v>62289</v>
      </c>
      <c r="D6" s="233">
        <v>23725</v>
      </c>
      <c r="E6" s="233">
        <v>9602</v>
      </c>
      <c r="F6" s="233">
        <v>55086</v>
      </c>
      <c r="G6" s="233">
        <v>269473</v>
      </c>
      <c r="H6" s="233">
        <v>5600</v>
      </c>
      <c r="I6" s="233">
        <v>40230</v>
      </c>
      <c r="J6" s="2"/>
    </row>
    <row r="7" spans="1:10" ht="24" customHeight="1" x14ac:dyDescent="0.3">
      <c r="A7" s="68" t="s">
        <v>10</v>
      </c>
      <c r="B7" s="266">
        <v>532787</v>
      </c>
      <c r="C7" s="233">
        <v>67543</v>
      </c>
      <c r="D7" s="233">
        <v>32052</v>
      </c>
      <c r="E7" s="233">
        <v>10896</v>
      </c>
      <c r="F7" s="233">
        <v>65057</v>
      </c>
      <c r="G7" s="233">
        <v>285042</v>
      </c>
      <c r="H7" s="233">
        <v>5000</v>
      </c>
      <c r="I7" s="233">
        <v>67197</v>
      </c>
      <c r="J7" s="2"/>
    </row>
    <row r="8" spans="1:10" ht="24" customHeight="1" x14ac:dyDescent="0.3">
      <c r="A8" s="70" t="s">
        <v>11</v>
      </c>
      <c r="B8" s="268">
        <v>578094</v>
      </c>
      <c r="C8" s="269">
        <v>69447</v>
      </c>
      <c r="D8" s="269">
        <v>30079</v>
      </c>
      <c r="E8" s="269">
        <v>10480</v>
      </c>
      <c r="F8" s="269">
        <v>80693</v>
      </c>
      <c r="G8" s="269">
        <v>302864</v>
      </c>
      <c r="H8" s="269">
        <v>0</v>
      </c>
      <c r="I8" s="269">
        <v>84531</v>
      </c>
      <c r="J8" s="2"/>
    </row>
    <row r="9" spans="1:10" ht="24" customHeight="1" x14ac:dyDescent="0.3">
      <c r="A9" s="70" t="s">
        <v>12</v>
      </c>
      <c r="B9" s="108">
        <f>SUM(C9:I9)</f>
        <v>550185</v>
      </c>
      <c r="C9" s="31">
        <v>71956</v>
      </c>
      <c r="D9" s="31">
        <v>33109</v>
      </c>
      <c r="E9" s="31">
        <v>11716</v>
      </c>
      <c r="F9" s="31">
        <v>67293</v>
      </c>
      <c r="G9" s="31">
        <v>308864</v>
      </c>
      <c r="H9" s="31">
        <v>0</v>
      </c>
      <c r="I9" s="31">
        <v>57247</v>
      </c>
      <c r="J9" s="2"/>
    </row>
    <row r="10" spans="1:10" x14ac:dyDescent="0.3">
      <c r="A10" s="300" t="s">
        <v>133</v>
      </c>
      <c r="B10" s="300"/>
      <c r="C10" s="300"/>
      <c r="D10" s="300"/>
      <c r="E10" s="105"/>
      <c r="F10" s="105"/>
      <c r="G10" s="77"/>
      <c r="H10" s="77"/>
      <c r="I10" s="77"/>
      <c r="J10" s="77"/>
    </row>
    <row r="11" spans="1:10" x14ac:dyDescent="0.3">
      <c r="A11" s="2"/>
      <c r="B11" s="2"/>
      <c r="C11" s="2"/>
      <c r="D11" s="2"/>
      <c r="E11" s="109"/>
      <c r="F11" s="2"/>
      <c r="G11" s="14"/>
      <c r="H11" s="2"/>
      <c r="I11" s="51"/>
      <c r="J11" s="2"/>
    </row>
  </sheetData>
  <mergeCells count="1">
    <mergeCell ref="A10:D10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workbookViewId="0">
      <selection activeCell="E27" sqref="E27"/>
    </sheetView>
  </sheetViews>
  <sheetFormatPr defaultRowHeight="16.5" x14ac:dyDescent="0.3"/>
  <cols>
    <col min="1" max="18" width="15.875" customWidth="1"/>
  </cols>
  <sheetData>
    <row r="1" spans="1:30" ht="20.25" x14ac:dyDescent="0.3">
      <c r="B1" s="273" t="s">
        <v>134</v>
      </c>
      <c r="C1" s="110"/>
      <c r="D1" s="2"/>
      <c r="E1" s="110"/>
      <c r="F1" s="110"/>
      <c r="G1" s="1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3">
      <c r="A3" s="2" t="s">
        <v>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4" x14ac:dyDescent="0.3">
      <c r="A4" s="193" t="s">
        <v>1</v>
      </c>
      <c r="B4" s="200" t="s">
        <v>135</v>
      </c>
      <c r="C4" s="197" t="s">
        <v>136</v>
      </c>
      <c r="D4" s="199" t="s">
        <v>137</v>
      </c>
      <c r="E4" s="197" t="s">
        <v>138</v>
      </c>
      <c r="F4" s="197" t="s">
        <v>139</v>
      </c>
      <c r="G4" s="197" t="s">
        <v>140</v>
      </c>
      <c r="H4" s="197" t="s">
        <v>141</v>
      </c>
      <c r="I4" s="197" t="s">
        <v>142</v>
      </c>
      <c r="J4" s="197" t="s">
        <v>143</v>
      </c>
      <c r="K4" s="197" t="s">
        <v>144</v>
      </c>
      <c r="L4" s="197" t="s">
        <v>145</v>
      </c>
      <c r="M4" s="199" t="s">
        <v>146</v>
      </c>
      <c r="N4" s="197" t="s">
        <v>147</v>
      </c>
      <c r="O4" s="197" t="s">
        <v>148</v>
      </c>
      <c r="P4" s="198" t="s">
        <v>149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24" customHeight="1" x14ac:dyDescent="0.3">
      <c r="A5" s="68" t="s">
        <v>7</v>
      </c>
      <c r="B5" s="264">
        <v>347200</v>
      </c>
      <c r="C5" s="231">
        <v>19976</v>
      </c>
      <c r="D5" s="231">
        <v>18067</v>
      </c>
      <c r="E5" s="231">
        <v>15</v>
      </c>
      <c r="F5" s="231">
        <v>4555</v>
      </c>
      <c r="G5" s="231">
        <v>10015</v>
      </c>
      <c r="H5" s="231">
        <v>193755</v>
      </c>
      <c r="I5" s="231">
        <v>10569</v>
      </c>
      <c r="J5" s="231">
        <v>3968</v>
      </c>
      <c r="K5" s="231">
        <v>6937</v>
      </c>
      <c r="L5" s="231">
        <v>8545</v>
      </c>
      <c r="M5" s="231">
        <v>3829</v>
      </c>
      <c r="N5" s="231">
        <v>0</v>
      </c>
      <c r="O5" s="231">
        <v>1091</v>
      </c>
      <c r="P5" s="231">
        <v>65878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7"/>
      <c r="AD5" s="77"/>
    </row>
    <row r="6" spans="1:30" ht="24" customHeight="1" x14ac:dyDescent="0.3">
      <c r="A6" s="68" t="s">
        <v>8</v>
      </c>
      <c r="B6" s="266">
        <v>418167</v>
      </c>
      <c r="C6" s="233">
        <v>22882</v>
      </c>
      <c r="D6" s="233">
        <v>22463</v>
      </c>
      <c r="E6" s="233">
        <v>353</v>
      </c>
      <c r="F6" s="233">
        <v>9073</v>
      </c>
      <c r="G6" s="233">
        <v>9935</v>
      </c>
      <c r="H6" s="233">
        <v>225581</v>
      </c>
      <c r="I6" s="233">
        <v>12240</v>
      </c>
      <c r="J6" s="233">
        <v>6474</v>
      </c>
      <c r="K6" s="233">
        <v>15847</v>
      </c>
      <c r="L6" s="233">
        <v>14513</v>
      </c>
      <c r="M6" s="233">
        <v>10672</v>
      </c>
      <c r="N6" s="233">
        <v>0</v>
      </c>
      <c r="O6" s="233">
        <v>318</v>
      </c>
      <c r="P6" s="233">
        <v>67815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7"/>
      <c r="AD6" s="77"/>
    </row>
    <row r="7" spans="1:30" ht="24" customHeight="1" x14ac:dyDescent="0.3">
      <c r="A7" s="68" t="s">
        <v>9</v>
      </c>
      <c r="B7" s="271">
        <f>SUM(C7:P7)</f>
        <v>455542</v>
      </c>
      <c r="C7" s="246">
        <v>36324</v>
      </c>
      <c r="D7" s="246">
        <v>8569</v>
      </c>
      <c r="E7" s="246">
        <v>1459</v>
      </c>
      <c r="F7" s="246">
        <v>17959</v>
      </c>
      <c r="G7" s="246">
        <v>11563</v>
      </c>
      <c r="H7" s="246">
        <v>247600</v>
      </c>
      <c r="I7" s="246">
        <v>13493</v>
      </c>
      <c r="J7" s="246">
        <v>5795</v>
      </c>
      <c r="K7" s="246">
        <v>19387</v>
      </c>
      <c r="L7" s="246">
        <v>15896</v>
      </c>
      <c r="M7" s="246">
        <v>5967</v>
      </c>
      <c r="N7" s="246">
        <v>0</v>
      </c>
      <c r="O7" s="246">
        <v>1241</v>
      </c>
      <c r="P7" s="246">
        <v>70289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12"/>
      <c r="AD7" s="14"/>
    </row>
    <row r="8" spans="1:30" ht="24" customHeight="1" x14ac:dyDescent="0.3">
      <c r="A8" s="68" t="s">
        <v>10</v>
      </c>
      <c r="B8" s="271">
        <v>528019</v>
      </c>
      <c r="C8" s="246">
        <v>38255</v>
      </c>
      <c r="D8" s="246">
        <v>3627</v>
      </c>
      <c r="E8" s="246">
        <v>2069</v>
      </c>
      <c r="F8" s="246">
        <v>17543</v>
      </c>
      <c r="G8" s="246">
        <v>14144</v>
      </c>
      <c r="H8" s="246">
        <v>284651</v>
      </c>
      <c r="I8" s="246">
        <v>15021</v>
      </c>
      <c r="J8" s="246">
        <v>6914</v>
      </c>
      <c r="K8" s="246">
        <v>16726</v>
      </c>
      <c r="L8" s="246">
        <v>19427</v>
      </c>
      <c r="M8" s="246">
        <v>16397</v>
      </c>
      <c r="N8" s="246"/>
      <c r="O8" s="246">
        <v>17327</v>
      </c>
      <c r="P8" s="246">
        <v>76008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12"/>
      <c r="AD8" s="14"/>
    </row>
    <row r="9" spans="1:30" ht="24" customHeight="1" x14ac:dyDescent="0.3">
      <c r="A9" s="70" t="s">
        <v>11</v>
      </c>
      <c r="B9" s="272">
        <v>559294</v>
      </c>
      <c r="C9" s="251">
        <v>41359</v>
      </c>
      <c r="D9" s="251">
        <v>2290</v>
      </c>
      <c r="E9" s="251">
        <v>3526</v>
      </c>
      <c r="F9" s="251">
        <v>14186</v>
      </c>
      <c r="G9" s="251">
        <v>15418</v>
      </c>
      <c r="H9" s="251">
        <v>297918</v>
      </c>
      <c r="I9" s="251">
        <v>15518</v>
      </c>
      <c r="J9" s="251">
        <v>8013</v>
      </c>
      <c r="K9" s="251">
        <v>13760</v>
      </c>
      <c r="L9" s="251">
        <v>20895</v>
      </c>
      <c r="M9" s="251">
        <v>26957</v>
      </c>
      <c r="N9" s="251">
        <v>0</v>
      </c>
      <c r="O9" s="251">
        <v>19800</v>
      </c>
      <c r="P9" s="251">
        <v>79654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12"/>
      <c r="AD9" s="14"/>
    </row>
    <row r="10" spans="1:30" ht="24" customHeight="1" x14ac:dyDescent="0.3">
      <c r="A10" s="70" t="s">
        <v>12</v>
      </c>
      <c r="B10" s="113">
        <v>583150</v>
      </c>
      <c r="C10" s="72">
        <v>33719</v>
      </c>
      <c r="D10" s="72">
        <v>2456</v>
      </c>
      <c r="E10" s="72">
        <v>3126</v>
      </c>
      <c r="F10" s="72">
        <v>15363</v>
      </c>
      <c r="G10" s="72">
        <v>16280</v>
      </c>
      <c r="H10" s="72">
        <v>307764</v>
      </c>
      <c r="I10" s="72">
        <v>18723</v>
      </c>
      <c r="J10" s="72">
        <v>5654</v>
      </c>
      <c r="K10" s="72">
        <v>10659</v>
      </c>
      <c r="L10" s="72">
        <v>19572</v>
      </c>
      <c r="M10" s="72">
        <v>36555</v>
      </c>
      <c r="N10" s="72">
        <v>0</v>
      </c>
      <c r="O10" s="72">
        <v>28225</v>
      </c>
      <c r="P10" s="72">
        <v>85054</v>
      </c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D10" s="51"/>
    </row>
    <row r="11" spans="1:30" x14ac:dyDescent="0.3">
      <c r="A11" s="303" t="s">
        <v>150</v>
      </c>
      <c r="B11" s="303"/>
      <c r="C11" s="303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1:30" x14ac:dyDescent="0.3">
      <c r="A12" s="303" t="s">
        <v>151</v>
      </c>
      <c r="B12" s="303"/>
      <c r="C12" s="11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</row>
  </sheetData>
  <mergeCells count="2">
    <mergeCell ref="A11:C11"/>
    <mergeCell ref="A12:B1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B1" sqref="B1"/>
    </sheetView>
  </sheetViews>
  <sheetFormatPr defaultRowHeight="16.5" x14ac:dyDescent="0.3"/>
  <cols>
    <col min="1" max="1" width="22.625" customWidth="1"/>
    <col min="2" max="10" width="15.625" customWidth="1"/>
    <col min="11" max="11" width="22.625" customWidth="1"/>
  </cols>
  <sheetData>
    <row r="1" spans="1:11" ht="18.75" x14ac:dyDescent="0.3">
      <c r="B1" s="229" t="s">
        <v>152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">
      <c r="A3" s="4" t="s">
        <v>93</v>
      </c>
      <c r="B3" s="2"/>
      <c r="C3" s="2"/>
      <c r="D3" s="2"/>
      <c r="E3" s="2"/>
      <c r="F3" s="2"/>
      <c r="G3" s="2"/>
      <c r="H3" s="2"/>
      <c r="I3" s="4" t="s">
        <v>16</v>
      </c>
      <c r="J3" s="2"/>
      <c r="K3" s="2"/>
    </row>
    <row r="4" spans="1:11" ht="24" customHeight="1" x14ac:dyDescent="0.3">
      <c r="A4" s="331" t="s">
        <v>153</v>
      </c>
      <c r="B4" s="319" t="s">
        <v>154</v>
      </c>
      <c r="C4" s="323"/>
      <c r="D4" s="323"/>
      <c r="E4" s="323"/>
      <c r="F4" s="323" t="s">
        <v>95</v>
      </c>
      <c r="G4" s="323"/>
      <c r="H4" s="323"/>
      <c r="I4" s="323"/>
      <c r="J4" s="328" t="s">
        <v>96</v>
      </c>
      <c r="K4" s="2"/>
    </row>
    <row r="5" spans="1:11" ht="24" customHeight="1" x14ac:dyDescent="0.3">
      <c r="A5" s="331"/>
      <c r="B5" s="332" t="s">
        <v>155</v>
      </c>
      <c r="C5" s="323"/>
      <c r="D5" s="323"/>
      <c r="E5" s="323" t="s">
        <v>98</v>
      </c>
      <c r="F5" s="330" t="s">
        <v>155</v>
      </c>
      <c r="G5" s="323"/>
      <c r="H5" s="323"/>
      <c r="I5" s="323" t="s">
        <v>98</v>
      </c>
      <c r="J5" s="328"/>
      <c r="K5" s="2"/>
    </row>
    <row r="6" spans="1:11" ht="24" customHeight="1" x14ac:dyDescent="0.3">
      <c r="A6" s="331"/>
      <c r="B6" s="196"/>
      <c r="C6" s="194" t="s">
        <v>99</v>
      </c>
      <c r="D6" s="194" t="s">
        <v>156</v>
      </c>
      <c r="E6" s="323"/>
      <c r="F6" s="196"/>
      <c r="G6" s="194" t="s">
        <v>99</v>
      </c>
      <c r="H6" s="194" t="s">
        <v>100</v>
      </c>
      <c r="I6" s="323"/>
      <c r="J6" s="328"/>
      <c r="K6" s="2"/>
    </row>
    <row r="7" spans="1:11" ht="24" customHeight="1" x14ac:dyDescent="0.3">
      <c r="A7" s="68" t="s">
        <v>157</v>
      </c>
      <c r="B7" s="274">
        <v>363532</v>
      </c>
      <c r="C7" s="204"/>
      <c r="D7" s="275">
        <v>363532</v>
      </c>
      <c r="E7" s="275">
        <f>SUM(E10,E15,E17,E21,E26,E32,E40,E43,E47,E54,E58,E62,E66)</f>
        <v>0</v>
      </c>
      <c r="F7" s="275">
        <v>331658</v>
      </c>
      <c r="G7" s="204"/>
      <c r="H7" s="275">
        <v>331658</v>
      </c>
      <c r="I7" s="275">
        <f>SUM(I10,I15,I17,I21,I26,I32,I40,I43,I47,I54,I58,I62,I66)</f>
        <v>0</v>
      </c>
      <c r="J7" s="275">
        <f>F7/B7*100</f>
        <v>91.232133622349608</v>
      </c>
      <c r="K7" s="2"/>
    </row>
    <row r="8" spans="1:11" ht="24" customHeight="1" x14ac:dyDescent="0.3">
      <c r="A8" s="68" t="s">
        <v>158</v>
      </c>
      <c r="B8" s="221">
        <v>418167</v>
      </c>
      <c r="C8" s="209"/>
      <c r="D8" s="209">
        <v>418167</v>
      </c>
      <c r="E8" s="209"/>
      <c r="F8" s="209">
        <v>380940</v>
      </c>
      <c r="G8" s="209"/>
      <c r="H8" s="209">
        <v>380940</v>
      </c>
      <c r="I8" s="209"/>
      <c r="J8" s="209">
        <f>F8/B8*100</f>
        <v>91.097575848883338</v>
      </c>
      <c r="K8" s="2"/>
    </row>
    <row r="9" spans="1:11" ht="24" customHeight="1" x14ac:dyDescent="0.3">
      <c r="A9" s="117" t="s">
        <v>159</v>
      </c>
      <c r="B9" s="221">
        <v>455542</v>
      </c>
      <c r="C9" s="209"/>
      <c r="D9" s="209">
        <v>455542</v>
      </c>
      <c r="E9" s="209">
        <v>100</v>
      </c>
      <c r="F9" s="209">
        <v>398808</v>
      </c>
      <c r="G9" s="209"/>
      <c r="H9" s="209">
        <v>398808</v>
      </c>
      <c r="I9" s="209">
        <v>100</v>
      </c>
      <c r="J9" s="209">
        <f>F9/B9*100</f>
        <v>87.545824534291015</v>
      </c>
      <c r="K9" s="2"/>
    </row>
    <row r="10" spans="1:11" ht="24" customHeight="1" x14ac:dyDescent="0.3">
      <c r="A10" s="118" t="s">
        <v>160</v>
      </c>
      <c r="B10" s="221">
        <v>528019</v>
      </c>
      <c r="C10" s="209"/>
      <c r="D10" s="209">
        <v>528019</v>
      </c>
      <c r="E10" s="209"/>
      <c r="F10" s="209">
        <v>448256</v>
      </c>
      <c r="G10" s="209"/>
      <c r="H10" s="209">
        <v>448256</v>
      </c>
      <c r="I10" s="209"/>
      <c r="J10" s="209">
        <v>84.733440575858339</v>
      </c>
      <c r="K10" s="2"/>
    </row>
    <row r="11" spans="1:11" ht="24" customHeight="1" x14ac:dyDescent="0.3">
      <c r="A11" s="119" t="s">
        <v>161</v>
      </c>
      <c r="B11" s="276">
        <v>559294</v>
      </c>
      <c r="C11" s="277"/>
      <c r="D11" s="277">
        <v>559294</v>
      </c>
      <c r="E11" s="277"/>
      <c r="F11" s="277">
        <v>486673</v>
      </c>
      <c r="G11" s="277"/>
      <c r="H11" s="277">
        <v>486673</v>
      </c>
      <c r="I11" s="277"/>
      <c r="J11" s="277">
        <v>87</v>
      </c>
      <c r="K11" s="121"/>
    </row>
    <row r="12" spans="1:11" ht="24" customHeight="1" x14ac:dyDescent="0.3">
      <c r="A12" s="119" t="s">
        <v>162</v>
      </c>
      <c r="B12" s="120">
        <v>583150</v>
      </c>
      <c r="C12" s="120"/>
      <c r="D12" s="120">
        <v>583150</v>
      </c>
      <c r="E12" s="120"/>
      <c r="F12" s="120">
        <v>507952</v>
      </c>
      <c r="G12" s="120"/>
      <c r="H12" s="120">
        <v>507952</v>
      </c>
      <c r="I12" s="120"/>
      <c r="J12" s="120">
        <v>87</v>
      </c>
      <c r="K12" s="121"/>
    </row>
    <row r="13" spans="1:11" x14ac:dyDescent="0.3">
      <c r="A13" s="170"/>
      <c r="B13" s="122"/>
      <c r="C13" s="122"/>
      <c r="D13" s="122"/>
      <c r="E13" s="122"/>
      <c r="F13" s="122"/>
      <c r="G13" s="122"/>
      <c r="H13" s="122"/>
      <c r="I13" s="122"/>
      <c r="J13" s="122"/>
      <c r="K13" s="14"/>
    </row>
    <row r="14" spans="1:11" x14ac:dyDescent="0.3">
      <c r="A14" s="123" t="s">
        <v>163</v>
      </c>
      <c r="B14" s="7">
        <v>33719</v>
      </c>
      <c r="C14" s="8"/>
      <c r="D14" s="8">
        <v>33719</v>
      </c>
      <c r="E14" s="124"/>
      <c r="F14" s="8">
        <v>30029</v>
      </c>
      <c r="G14" s="8"/>
      <c r="H14" s="8">
        <v>30029</v>
      </c>
      <c r="I14" s="124"/>
      <c r="J14" s="8">
        <v>89</v>
      </c>
      <c r="K14" s="125"/>
    </row>
    <row r="15" spans="1:11" x14ac:dyDescent="0.3">
      <c r="A15" s="126" t="s">
        <v>164</v>
      </c>
      <c r="B15" s="7">
        <v>1586</v>
      </c>
      <c r="C15" s="8"/>
      <c r="D15" s="8">
        <v>1586</v>
      </c>
      <c r="E15" s="124"/>
      <c r="F15" s="8">
        <v>1538</v>
      </c>
      <c r="G15" s="8"/>
      <c r="H15" s="8">
        <v>1538</v>
      </c>
      <c r="I15" s="124"/>
      <c r="J15" s="8">
        <v>96</v>
      </c>
      <c r="K15" s="127"/>
    </row>
    <row r="16" spans="1:11" x14ac:dyDescent="0.3">
      <c r="A16" s="126" t="s">
        <v>165</v>
      </c>
      <c r="B16" s="7">
        <v>915</v>
      </c>
      <c r="C16" s="8"/>
      <c r="D16" s="8">
        <v>915</v>
      </c>
      <c r="E16" s="124"/>
      <c r="F16" s="8">
        <v>853</v>
      </c>
      <c r="G16" s="8"/>
      <c r="H16" s="8">
        <v>853</v>
      </c>
      <c r="I16" s="124"/>
      <c r="J16" s="8">
        <v>93</v>
      </c>
      <c r="K16" s="127"/>
    </row>
    <row r="17" spans="1:11" x14ac:dyDescent="0.3">
      <c r="A17" s="126" t="s">
        <v>166</v>
      </c>
      <c r="B17" s="7">
        <v>0</v>
      </c>
      <c r="C17" s="8"/>
      <c r="D17" s="8">
        <v>0</v>
      </c>
      <c r="E17" s="124"/>
      <c r="F17" s="8">
        <v>0</v>
      </c>
      <c r="G17" s="8"/>
      <c r="H17" s="8">
        <v>0</v>
      </c>
      <c r="I17" s="124"/>
      <c r="J17" s="8">
        <v>0</v>
      </c>
      <c r="K17" s="127"/>
    </row>
    <row r="18" spans="1:11" x14ac:dyDescent="0.3">
      <c r="A18" s="126" t="s">
        <v>167</v>
      </c>
      <c r="B18" s="7">
        <v>31218</v>
      </c>
      <c r="C18" s="8"/>
      <c r="D18" s="8">
        <v>31218</v>
      </c>
      <c r="E18" s="124"/>
      <c r="F18" s="8">
        <v>27638</v>
      </c>
      <c r="G18" s="8"/>
      <c r="H18" s="8">
        <v>27638</v>
      </c>
      <c r="I18" s="124"/>
      <c r="J18" s="8">
        <v>88</v>
      </c>
      <c r="K18" s="127"/>
    </row>
    <row r="19" spans="1:11" x14ac:dyDescent="0.3">
      <c r="A19" s="123" t="s">
        <v>168</v>
      </c>
      <c r="B19" s="7">
        <v>2456</v>
      </c>
      <c r="C19" s="8"/>
      <c r="D19" s="8">
        <v>2456</v>
      </c>
      <c r="E19" s="124"/>
      <c r="F19" s="8">
        <v>1953</v>
      </c>
      <c r="G19" s="8"/>
      <c r="H19" s="8">
        <v>1953</v>
      </c>
      <c r="I19" s="124"/>
      <c r="J19" s="8">
        <v>79</v>
      </c>
      <c r="K19" s="125"/>
    </row>
    <row r="20" spans="1:11" x14ac:dyDescent="0.3">
      <c r="A20" s="126" t="s">
        <v>169</v>
      </c>
      <c r="B20" s="7">
        <v>2456</v>
      </c>
      <c r="C20" s="8"/>
      <c r="D20" s="8">
        <v>2456</v>
      </c>
      <c r="E20" s="124"/>
      <c r="F20" s="8">
        <v>1953</v>
      </c>
      <c r="G20" s="8"/>
      <c r="H20" s="8">
        <v>1953</v>
      </c>
      <c r="I20" s="124"/>
      <c r="J20" s="8">
        <v>79</v>
      </c>
      <c r="K20" s="127"/>
    </row>
    <row r="21" spans="1:11" x14ac:dyDescent="0.3">
      <c r="A21" s="123" t="s">
        <v>170</v>
      </c>
      <c r="B21" s="7">
        <v>3126</v>
      </c>
      <c r="C21" s="8"/>
      <c r="D21" s="8">
        <v>3126</v>
      </c>
      <c r="E21" s="124"/>
      <c r="F21" s="8">
        <v>2538</v>
      </c>
      <c r="G21" s="8"/>
      <c r="H21" s="8">
        <v>2538</v>
      </c>
      <c r="I21" s="124"/>
      <c r="J21" s="8">
        <v>81</v>
      </c>
      <c r="K21" s="125"/>
    </row>
    <row r="22" spans="1:11" x14ac:dyDescent="0.3">
      <c r="A22" s="126" t="s">
        <v>171</v>
      </c>
      <c r="B22" s="7">
        <v>2915</v>
      </c>
      <c r="C22" s="8"/>
      <c r="D22" s="8">
        <v>2915</v>
      </c>
      <c r="E22" s="124"/>
      <c r="F22" s="8">
        <v>2346</v>
      </c>
      <c r="G22" s="8"/>
      <c r="H22" s="8">
        <v>2346</v>
      </c>
      <c r="I22" s="124"/>
      <c r="J22" s="8">
        <v>80</v>
      </c>
      <c r="K22" s="127"/>
    </row>
    <row r="23" spans="1:11" x14ac:dyDescent="0.3">
      <c r="A23" s="126" t="s">
        <v>172</v>
      </c>
      <c r="B23" s="7">
        <v>211</v>
      </c>
      <c r="C23" s="8"/>
      <c r="D23" s="8">
        <v>211</v>
      </c>
      <c r="E23" s="124"/>
      <c r="F23" s="8">
        <v>192</v>
      </c>
      <c r="G23" s="8"/>
      <c r="H23" s="8">
        <v>192</v>
      </c>
      <c r="I23" s="124"/>
      <c r="J23" s="8">
        <v>90</v>
      </c>
      <c r="K23" s="127"/>
    </row>
    <row r="24" spans="1:11" x14ac:dyDescent="0.3">
      <c r="A24" s="126" t="s">
        <v>173</v>
      </c>
      <c r="B24" s="7">
        <v>0</v>
      </c>
      <c r="C24" s="8"/>
      <c r="D24" s="8">
        <v>0</v>
      </c>
      <c r="E24" s="124"/>
      <c r="F24" s="8">
        <v>0</v>
      </c>
      <c r="G24" s="8"/>
      <c r="H24" s="8">
        <v>0</v>
      </c>
      <c r="I24" s="124"/>
      <c r="J24" s="8"/>
      <c r="K24" s="127"/>
    </row>
    <row r="25" spans="1:11" x14ac:dyDescent="0.3">
      <c r="A25" s="123" t="s">
        <v>174</v>
      </c>
      <c r="B25" s="7">
        <v>15362</v>
      </c>
      <c r="C25" s="8"/>
      <c r="D25" s="8">
        <v>15362</v>
      </c>
      <c r="E25" s="124"/>
      <c r="F25" s="8">
        <v>10441</v>
      </c>
      <c r="G25" s="8"/>
      <c r="H25" s="8">
        <v>10441</v>
      </c>
      <c r="I25" s="124"/>
      <c r="J25" s="8">
        <v>67</v>
      </c>
      <c r="K25" s="125"/>
    </row>
    <row r="26" spans="1:11" x14ac:dyDescent="0.3">
      <c r="A26" s="126" t="s">
        <v>175</v>
      </c>
      <c r="B26" s="7">
        <v>5117</v>
      </c>
      <c r="C26" s="8"/>
      <c r="D26" s="8">
        <v>5117</v>
      </c>
      <c r="E26" s="124"/>
      <c r="F26" s="8">
        <v>4569</v>
      </c>
      <c r="G26" s="8"/>
      <c r="H26" s="8">
        <v>4569</v>
      </c>
      <c r="I26" s="124"/>
      <c r="J26" s="8">
        <v>89</v>
      </c>
      <c r="K26" s="127"/>
    </row>
    <row r="27" spans="1:11" x14ac:dyDescent="0.3">
      <c r="A27" s="126" t="s">
        <v>176</v>
      </c>
      <c r="B27" s="7">
        <v>2375</v>
      </c>
      <c r="C27" s="8"/>
      <c r="D27" s="8">
        <v>2375</v>
      </c>
      <c r="E27" s="124"/>
      <c r="F27" s="8">
        <v>366</v>
      </c>
      <c r="G27" s="8"/>
      <c r="H27" s="8">
        <v>366</v>
      </c>
      <c r="I27" s="124"/>
      <c r="J27" s="8">
        <v>15</v>
      </c>
      <c r="K27" s="127"/>
    </row>
    <row r="28" spans="1:11" x14ac:dyDescent="0.3">
      <c r="A28" s="126" t="s">
        <v>177</v>
      </c>
      <c r="B28" s="7">
        <v>5383</v>
      </c>
      <c r="C28" s="8"/>
      <c r="D28" s="8">
        <v>5383</v>
      </c>
      <c r="E28" s="124"/>
      <c r="F28" s="8">
        <v>5035</v>
      </c>
      <c r="G28" s="8"/>
      <c r="H28" s="8">
        <v>5035</v>
      </c>
      <c r="I28" s="124"/>
      <c r="J28" s="8">
        <v>93</v>
      </c>
      <c r="K28" s="127"/>
    </row>
    <row r="29" spans="1:11" x14ac:dyDescent="0.3">
      <c r="A29" s="126" t="s">
        <v>178</v>
      </c>
      <c r="B29" s="7">
        <v>2487</v>
      </c>
      <c r="C29" s="8"/>
      <c r="D29" s="8">
        <v>2487</v>
      </c>
      <c r="E29" s="124"/>
      <c r="F29" s="8">
        <v>471</v>
      </c>
      <c r="G29" s="8"/>
      <c r="H29" s="8">
        <v>471</v>
      </c>
      <c r="I29" s="124"/>
      <c r="J29" s="8">
        <v>18</v>
      </c>
      <c r="K29" s="127"/>
    </row>
    <row r="30" spans="1:11" x14ac:dyDescent="0.3">
      <c r="A30" s="126" t="s">
        <v>179</v>
      </c>
      <c r="B30" s="7">
        <v>0</v>
      </c>
      <c r="C30" s="8"/>
      <c r="D30" s="8">
        <v>0</v>
      </c>
      <c r="E30" s="124"/>
      <c r="F30" s="8">
        <v>0</v>
      </c>
      <c r="G30" s="8"/>
      <c r="H30" s="8">
        <v>0</v>
      </c>
      <c r="I30" s="124"/>
      <c r="J30" s="8">
        <v>0</v>
      </c>
      <c r="K30" s="125"/>
    </row>
    <row r="31" spans="1:11" x14ac:dyDescent="0.3">
      <c r="A31" s="123" t="s">
        <v>180</v>
      </c>
      <c r="B31" s="7">
        <v>16280</v>
      </c>
      <c r="C31" s="8"/>
      <c r="D31" s="8">
        <v>16280</v>
      </c>
      <c r="E31" s="124"/>
      <c r="F31" s="8">
        <v>15938</v>
      </c>
      <c r="G31" s="8"/>
      <c r="H31" s="8">
        <v>15938</v>
      </c>
      <c r="I31" s="124"/>
      <c r="J31" s="8">
        <v>97</v>
      </c>
      <c r="K31" s="127"/>
    </row>
    <row r="32" spans="1:11" x14ac:dyDescent="0.3">
      <c r="A32" s="126" t="s">
        <v>181</v>
      </c>
      <c r="B32" s="7">
        <v>51</v>
      </c>
      <c r="C32" s="8"/>
      <c r="D32" s="8">
        <v>51</v>
      </c>
      <c r="E32" s="124"/>
      <c r="F32" s="8">
        <v>47</v>
      </c>
      <c r="G32" s="8"/>
      <c r="H32" s="8">
        <v>47</v>
      </c>
      <c r="I32" s="124"/>
      <c r="J32" s="8">
        <v>92</v>
      </c>
      <c r="K32" s="127"/>
    </row>
    <row r="33" spans="1:11" x14ac:dyDescent="0.3">
      <c r="A33" s="126" t="s">
        <v>182</v>
      </c>
      <c r="B33" s="7">
        <v>15760</v>
      </c>
      <c r="C33" s="8"/>
      <c r="D33" s="8">
        <v>15760</v>
      </c>
      <c r="E33" s="124"/>
      <c r="F33" s="8">
        <v>15562</v>
      </c>
      <c r="G33" s="8"/>
      <c r="H33" s="8">
        <v>15562</v>
      </c>
      <c r="I33" s="124"/>
      <c r="J33" s="8">
        <v>98</v>
      </c>
      <c r="K33" s="127"/>
    </row>
    <row r="34" spans="1:11" x14ac:dyDescent="0.3">
      <c r="A34" s="126" t="s">
        <v>183</v>
      </c>
      <c r="B34" s="7">
        <v>116</v>
      </c>
      <c r="C34" s="8"/>
      <c r="D34" s="8">
        <v>116</v>
      </c>
      <c r="E34" s="124"/>
      <c r="F34" s="8">
        <v>59</v>
      </c>
      <c r="G34" s="8"/>
      <c r="H34" s="8">
        <v>59</v>
      </c>
      <c r="I34" s="124"/>
      <c r="J34" s="8">
        <v>50</v>
      </c>
      <c r="K34" s="127"/>
    </row>
    <row r="35" spans="1:11" x14ac:dyDescent="0.3">
      <c r="A35" s="126" t="s">
        <v>184</v>
      </c>
      <c r="B35" s="7">
        <v>0</v>
      </c>
      <c r="C35" s="8"/>
      <c r="D35" s="8">
        <v>0</v>
      </c>
      <c r="E35" s="124"/>
      <c r="F35" s="8">
        <v>0</v>
      </c>
      <c r="G35" s="8"/>
      <c r="H35" s="8">
        <v>0</v>
      </c>
      <c r="I35" s="124"/>
      <c r="J35" s="8">
        <v>0</v>
      </c>
      <c r="K35" s="127"/>
    </row>
    <row r="36" spans="1:11" x14ac:dyDescent="0.3">
      <c r="A36" s="126" t="s">
        <v>185</v>
      </c>
      <c r="B36" s="7">
        <v>353</v>
      </c>
      <c r="C36" s="8"/>
      <c r="D36" s="8">
        <v>353</v>
      </c>
      <c r="E36" s="124"/>
      <c r="F36" s="8">
        <v>270</v>
      </c>
      <c r="G36" s="8"/>
      <c r="H36" s="8">
        <v>270</v>
      </c>
      <c r="I36" s="124"/>
      <c r="J36" s="8">
        <v>76</v>
      </c>
      <c r="K36" s="125"/>
    </row>
    <row r="37" spans="1:11" x14ac:dyDescent="0.3">
      <c r="A37" s="123" t="s">
        <v>186</v>
      </c>
      <c r="B37" s="7">
        <v>307764</v>
      </c>
      <c r="C37" s="8"/>
      <c r="D37" s="8">
        <v>307764</v>
      </c>
      <c r="E37" s="124"/>
      <c r="F37" s="128">
        <v>298593</v>
      </c>
      <c r="G37" s="8"/>
      <c r="H37" s="128">
        <v>298593</v>
      </c>
      <c r="I37" s="124"/>
      <c r="J37" s="8">
        <v>97</v>
      </c>
      <c r="K37" s="127"/>
    </row>
    <row r="38" spans="1:11" x14ac:dyDescent="0.3">
      <c r="A38" s="126" t="s">
        <v>187</v>
      </c>
      <c r="B38" s="7">
        <v>57897</v>
      </c>
      <c r="C38" s="8"/>
      <c r="D38" s="8">
        <v>57897</v>
      </c>
      <c r="E38" s="124"/>
      <c r="F38" s="8">
        <v>55961</v>
      </c>
      <c r="G38" s="8"/>
      <c r="H38" s="8">
        <v>55961</v>
      </c>
      <c r="I38" s="124"/>
      <c r="J38" s="8">
        <v>96</v>
      </c>
      <c r="K38" s="127"/>
    </row>
    <row r="39" spans="1:11" x14ac:dyDescent="0.3">
      <c r="A39" s="126" t="s">
        <v>188</v>
      </c>
      <c r="B39" s="7">
        <v>40305</v>
      </c>
      <c r="C39" s="8"/>
      <c r="D39" s="8">
        <v>40305</v>
      </c>
      <c r="E39" s="124"/>
      <c r="F39" s="8">
        <v>37964</v>
      </c>
      <c r="G39" s="8"/>
      <c r="H39" s="8">
        <v>37964</v>
      </c>
      <c r="I39" s="124"/>
      <c r="J39" s="8">
        <v>94</v>
      </c>
      <c r="K39" s="127"/>
    </row>
    <row r="40" spans="1:11" x14ac:dyDescent="0.3">
      <c r="A40" s="126" t="s">
        <v>189</v>
      </c>
      <c r="B40" s="7">
        <v>100531</v>
      </c>
      <c r="C40" s="8"/>
      <c r="D40" s="8">
        <v>100531</v>
      </c>
      <c r="E40" s="124"/>
      <c r="F40" s="8">
        <v>98599</v>
      </c>
      <c r="G40" s="8"/>
      <c r="H40" s="8">
        <v>98599</v>
      </c>
      <c r="I40" s="124"/>
      <c r="J40" s="8">
        <v>98</v>
      </c>
      <c r="K40" s="127"/>
    </row>
    <row r="41" spans="1:11" x14ac:dyDescent="0.3">
      <c r="A41" s="126" t="s">
        <v>190</v>
      </c>
      <c r="B41" s="7">
        <v>101924</v>
      </c>
      <c r="C41" s="8"/>
      <c r="D41" s="8">
        <v>101924</v>
      </c>
      <c r="E41" s="124"/>
      <c r="F41" s="8">
        <v>101201</v>
      </c>
      <c r="G41" s="8"/>
      <c r="H41" s="8">
        <v>101201</v>
      </c>
      <c r="I41" s="124"/>
      <c r="J41" s="8">
        <v>99</v>
      </c>
      <c r="K41" s="127"/>
    </row>
    <row r="42" spans="1:11" x14ac:dyDescent="0.3">
      <c r="A42" s="126" t="s">
        <v>191</v>
      </c>
      <c r="B42" s="7">
        <v>3570</v>
      </c>
      <c r="C42" s="8"/>
      <c r="D42" s="8">
        <v>3570</v>
      </c>
      <c r="E42" s="124"/>
      <c r="F42" s="8">
        <v>3394</v>
      </c>
      <c r="G42" s="8"/>
      <c r="H42" s="8">
        <v>3394</v>
      </c>
      <c r="I42" s="124"/>
      <c r="J42" s="8">
        <v>95</v>
      </c>
      <c r="K42" s="127"/>
    </row>
    <row r="43" spans="1:11" x14ac:dyDescent="0.3">
      <c r="A43" s="126" t="s">
        <v>192</v>
      </c>
      <c r="B43" s="7">
        <v>3537</v>
      </c>
      <c r="C43" s="8"/>
      <c r="D43" s="8">
        <v>3537</v>
      </c>
      <c r="E43" s="124"/>
      <c r="F43" s="8">
        <v>1474</v>
      </c>
      <c r="G43" s="8"/>
      <c r="H43" s="8">
        <v>1474</v>
      </c>
      <c r="I43" s="124"/>
      <c r="J43" s="8">
        <v>41</v>
      </c>
      <c r="K43" s="127"/>
    </row>
    <row r="44" spans="1:11" x14ac:dyDescent="0.3">
      <c r="A44" s="126" t="s">
        <v>193</v>
      </c>
      <c r="B44" s="7">
        <v>0</v>
      </c>
      <c r="C44" s="8" t="s">
        <v>194</v>
      </c>
      <c r="D44" s="8">
        <v>0</v>
      </c>
      <c r="E44" s="124"/>
      <c r="F44" s="8">
        <v>0</v>
      </c>
      <c r="G44" s="8"/>
      <c r="H44" s="8">
        <v>0</v>
      </c>
      <c r="I44" s="124"/>
      <c r="J44" s="8">
        <v>0</v>
      </c>
      <c r="K44" s="125"/>
    </row>
    <row r="45" spans="1:11" x14ac:dyDescent="0.3">
      <c r="A45" s="123" t="s">
        <v>195</v>
      </c>
      <c r="B45" s="7">
        <v>18722</v>
      </c>
      <c r="C45" s="8"/>
      <c r="D45" s="8">
        <v>18722</v>
      </c>
      <c r="E45" s="124"/>
      <c r="F45" s="8">
        <v>16079</v>
      </c>
      <c r="G45" s="8"/>
      <c r="H45" s="8">
        <v>16079</v>
      </c>
      <c r="I45" s="124"/>
      <c r="J45" s="8">
        <v>85</v>
      </c>
      <c r="K45" s="127"/>
    </row>
    <row r="46" spans="1:11" x14ac:dyDescent="0.3">
      <c r="A46" s="126" t="s">
        <v>196</v>
      </c>
      <c r="B46" s="7">
        <v>17978</v>
      </c>
      <c r="C46" s="8"/>
      <c r="D46" s="8">
        <v>17978</v>
      </c>
      <c r="E46" s="124"/>
      <c r="F46" s="8">
        <v>15367</v>
      </c>
      <c r="G46" s="8"/>
      <c r="H46" s="8">
        <v>15367</v>
      </c>
      <c r="I46" s="124"/>
      <c r="J46" s="8">
        <v>85</v>
      </c>
      <c r="K46" s="127"/>
    </row>
    <row r="47" spans="1:11" x14ac:dyDescent="0.3">
      <c r="A47" s="126" t="s">
        <v>197</v>
      </c>
      <c r="B47" s="7">
        <v>744</v>
      </c>
      <c r="C47" s="8"/>
      <c r="D47" s="8">
        <v>744</v>
      </c>
      <c r="E47" s="124"/>
      <c r="F47" s="8">
        <v>712</v>
      </c>
      <c r="G47" s="8"/>
      <c r="H47" s="8">
        <v>712</v>
      </c>
      <c r="I47" s="124"/>
      <c r="J47" s="8">
        <v>95</v>
      </c>
      <c r="K47" s="125"/>
    </row>
    <row r="48" spans="1:11" x14ac:dyDescent="0.3">
      <c r="A48" s="123" t="s">
        <v>198</v>
      </c>
      <c r="B48" s="7">
        <v>5654</v>
      </c>
      <c r="C48" s="8"/>
      <c r="D48" s="8">
        <v>5654</v>
      </c>
      <c r="E48" s="124"/>
      <c r="F48" s="8">
        <v>3918</v>
      </c>
      <c r="G48" s="8"/>
      <c r="H48" s="8">
        <v>3918</v>
      </c>
      <c r="I48" s="124"/>
      <c r="J48" s="8">
        <v>69</v>
      </c>
      <c r="K48" s="127"/>
    </row>
    <row r="49" spans="1:11" x14ac:dyDescent="0.3">
      <c r="A49" s="126" t="s">
        <v>199</v>
      </c>
      <c r="B49" s="7">
        <v>2825</v>
      </c>
      <c r="C49" s="8"/>
      <c r="D49" s="8">
        <v>2825</v>
      </c>
      <c r="E49" s="124"/>
      <c r="F49" s="8">
        <v>2085</v>
      </c>
      <c r="G49" s="8"/>
      <c r="H49" s="8">
        <v>2085</v>
      </c>
      <c r="I49" s="124"/>
      <c r="J49" s="8">
        <v>73</v>
      </c>
      <c r="K49" s="127"/>
    </row>
    <row r="50" spans="1:11" x14ac:dyDescent="0.3">
      <c r="A50" s="126" t="s">
        <v>200</v>
      </c>
      <c r="B50" s="7">
        <v>2829</v>
      </c>
      <c r="C50" s="8"/>
      <c r="D50" s="8">
        <v>2829</v>
      </c>
      <c r="E50" s="124"/>
      <c r="F50" s="8">
        <v>1833</v>
      </c>
      <c r="G50" s="8"/>
      <c r="H50" s="8">
        <v>1833</v>
      </c>
      <c r="I50" s="124"/>
      <c r="J50" s="8">
        <v>64</v>
      </c>
      <c r="K50" s="127"/>
    </row>
    <row r="51" spans="1:11" x14ac:dyDescent="0.3">
      <c r="A51" s="98" t="s">
        <v>201</v>
      </c>
      <c r="B51" s="7">
        <v>0</v>
      </c>
      <c r="C51" s="8"/>
      <c r="D51" s="8">
        <v>0</v>
      </c>
      <c r="E51" s="124"/>
      <c r="F51" s="8"/>
      <c r="G51" s="8"/>
      <c r="H51" s="8"/>
      <c r="I51" s="124"/>
      <c r="J51" s="8"/>
      <c r="K51" s="125"/>
    </row>
    <row r="52" spans="1:11" x14ac:dyDescent="0.3">
      <c r="A52" s="123" t="s">
        <v>202</v>
      </c>
      <c r="B52" s="7">
        <v>10659</v>
      </c>
      <c r="C52" s="8"/>
      <c r="D52" s="8">
        <v>10659</v>
      </c>
      <c r="E52" s="124"/>
      <c r="F52" s="8">
        <v>7461</v>
      </c>
      <c r="G52" s="8"/>
      <c r="H52" s="8">
        <v>7461</v>
      </c>
      <c r="I52" s="124"/>
      <c r="J52" s="8">
        <v>69</v>
      </c>
      <c r="K52" s="127"/>
    </row>
    <row r="53" spans="1:11" x14ac:dyDescent="0.3">
      <c r="A53" s="126" t="s">
        <v>203</v>
      </c>
      <c r="B53" s="7">
        <v>0</v>
      </c>
      <c r="C53" s="8"/>
      <c r="D53" s="8">
        <v>0</v>
      </c>
      <c r="E53" s="124"/>
      <c r="F53" s="8">
        <v>0</v>
      </c>
      <c r="G53" s="8"/>
      <c r="H53" s="8">
        <v>0</v>
      </c>
      <c r="I53" s="124"/>
      <c r="J53" s="8">
        <v>0</v>
      </c>
      <c r="K53" s="127"/>
    </row>
    <row r="54" spans="1:11" x14ac:dyDescent="0.3">
      <c r="A54" s="126" t="s">
        <v>204</v>
      </c>
      <c r="B54" s="7">
        <v>0</v>
      </c>
      <c r="C54" s="8"/>
      <c r="D54" s="8">
        <v>0</v>
      </c>
      <c r="E54" s="124"/>
      <c r="F54" s="8">
        <v>0</v>
      </c>
      <c r="G54" s="8"/>
      <c r="H54" s="8">
        <v>0</v>
      </c>
      <c r="I54" s="124"/>
      <c r="J54" s="8">
        <v>0</v>
      </c>
      <c r="K54" s="127"/>
    </row>
    <row r="55" spans="1:11" x14ac:dyDescent="0.3">
      <c r="A55" s="126" t="s">
        <v>205</v>
      </c>
      <c r="B55" s="7">
        <v>0</v>
      </c>
      <c r="C55" s="8"/>
      <c r="D55" s="8">
        <v>0</v>
      </c>
      <c r="E55" s="124"/>
      <c r="F55" s="8">
        <v>0</v>
      </c>
      <c r="G55" s="8"/>
      <c r="H55" s="8">
        <v>0</v>
      </c>
      <c r="I55" s="124"/>
      <c r="J55" s="8">
        <v>0</v>
      </c>
      <c r="K55" s="127"/>
    </row>
    <row r="56" spans="1:11" x14ac:dyDescent="0.3">
      <c r="A56" s="126" t="s">
        <v>206</v>
      </c>
      <c r="B56" s="7">
        <v>0</v>
      </c>
      <c r="C56" s="8"/>
      <c r="D56" s="8">
        <v>0</v>
      </c>
      <c r="E56" s="124"/>
      <c r="F56" s="8">
        <v>0</v>
      </c>
      <c r="G56" s="8"/>
      <c r="H56" s="8">
        <v>0</v>
      </c>
      <c r="I56" s="124"/>
      <c r="J56" s="8">
        <v>0</v>
      </c>
      <c r="K56" s="127"/>
    </row>
    <row r="57" spans="1:11" x14ac:dyDescent="0.3">
      <c r="A57" s="126" t="s">
        <v>207</v>
      </c>
      <c r="B57" s="7">
        <v>0</v>
      </c>
      <c r="C57" s="8"/>
      <c r="D57" s="8">
        <v>0</v>
      </c>
      <c r="E57" s="124"/>
      <c r="F57" s="8">
        <v>0</v>
      </c>
      <c r="G57" s="8"/>
      <c r="H57" s="8">
        <v>0</v>
      </c>
      <c r="I57" s="124"/>
      <c r="J57" s="8">
        <v>0</v>
      </c>
      <c r="K57" s="127"/>
    </row>
    <row r="58" spans="1:11" x14ac:dyDescent="0.3">
      <c r="A58" s="126" t="s">
        <v>208</v>
      </c>
      <c r="B58" s="7">
        <v>10659</v>
      </c>
      <c r="C58" s="8"/>
      <c r="D58" s="8">
        <v>10659</v>
      </c>
      <c r="E58" s="124"/>
      <c r="F58" s="8">
        <v>7461</v>
      </c>
      <c r="G58" s="8"/>
      <c r="H58" s="8">
        <v>7461</v>
      </c>
      <c r="I58" s="124"/>
      <c r="J58" s="8">
        <v>69</v>
      </c>
      <c r="K58" s="125"/>
    </row>
    <row r="59" spans="1:11" x14ac:dyDescent="0.3">
      <c r="A59" s="123" t="s">
        <v>209</v>
      </c>
      <c r="B59" s="7">
        <v>19572</v>
      </c>
      <c r="C59" s="8"/>
      <c r="D59" s="8">
        <v>19572</v>
      </c>
      <c r="E59" s="124"/>
      <c r="F59" s="8">
        <v>13904</v>
      </c>
      <c r="G59" s="8"/>
      <c r="H59" s="8">
        <v>13904</v>
      </c>
      <c r="I59" s="124"/>
      <c r="J59" s="8">
        <v>71</v>
      </c>
      <c r="K59" s="127"/>
    </row>
    <row r="60" spans="1:11" x14ac:dyDescent="0.3">
      <c r="A60" s="126" t="s">
        <v>210</v>
      </c>
      <c r="B60" s="7">
        <v>18812</v>
      </c>
      <c r="C60" s="8"/>
      <c r="D60" s="8">
        <v>18812</v>
      </c>
      <c r="E60" s="124"/>
      <c r="F60" s="8">
        <v>13178</v>
      </c>
      <c r="G60" s="8"/>
      <c r="H60" s="8">
        <v>13178</v>
      </c>
      <c r="I60" s="124"/>
      <c r="J60" s="8">
        <v>70</v>
      </c>
      <c r="K60" s="127"/>
    </row>
    <row r="61" spans="1:11" x14ac:dyDescent="0.3">
      <c r="A61" s="126" t="s">
        <v>211</v>
      </c>
      <c r="B61" s="7">
        <v>0</v>
      </c>
      <c r="C61" s="8"/>
      <c r="D61" s="8">
        <v>0</v>
      </c>
      <c r="E61" s="124"/>
      <c r="F61" s="8">
        <v>0</v>
      </c>
      <c r="G61" s="8"/>
      <c r="H61" s="8">
        <v>0</v>
      </c>
      <c r="I61" s="124"/>
      <c r="J61" s="8">
        <v>0</v>
      </c>
      <c r="K61" s="127"/>
    </row>
    <row r="62" spans="1:11" x14ac:dyDescent="0.3">
      <c r="A62" s="126" t="s">
        <v>212</v>
      </c>
      <c r="B62" s="7">
        <v>760</v>
      </c>
      <c r="C62" s="8"/>
      <c r="D62" s="8">
        <v>760</v>
      </c>
      <c r="E62" s="124"/>
      <c r="F62" s="8">
        <v>726</v>
      </c>
      <c r="G62" s="8"/>
      <c r="H62" s="8">
        <v>726</v>
      </c>
      <c r="I62" s="124"/>
      <c r="J62" s="8">
        <v>95</v>
      </c>
      <c r="K62" s="125"/>
    </row>
    <row r="63" spans="1:11" x14ac:dyDescent="0.3">
      <c r="A63" s="123" t="s">
        <v>213</v>
      </c>
      <c r="B63" s="7">
        <v>36555</v>
      </c>
      <c r="C63" s="8"/>
      <c r="D63" s="8">
        <v>36555</v>
      </c>
      <c r="E63" s="124"/>
      <c r="F63" s="8">
        <v>24805</v>
      </c>
      <c r="G63" s="8"/>
      <c r="H63" s="8">
        <v>24805</v>
      </c>
      <c r="I63" s="124"/>
      <c r="J63" s="8">
        <v>67</v>
      </c>
      <c r="K63" s="127"/>
    </row>
    <row r="64" spans="1:11" x14ac:dyDescent="0.3">
      <c r="A64" s="126" t="s">
        <v>214</v>
      </c>
      <c r="B64" s="7">
        <v>12055</v>
      </c>
      <c r="C64" s="8"/>
      <c r="D64" s="8">
        <v>12055</v>
      </c>
      <c r="E64" s="124"/>
      <c r="F64" s="8">
        <v>8681</v>
      </c>
      <c r="G64" s="8"/>
      <c r="H64" s="8">
        <v>8681</v>
      </c>
      <c r="I64" s="124"/>
      <c r="J64" s="8">
        <v>72</v>
      </c>
      <c r="K64" s="127"/>
    </row>
    <row r="65" spans="1:11" x14ac:dyDescent="0.3">
      <c r="A65" s="126" t="s">
        <v>215</v>
      </c>
      <c r="B65" s="7">
        <v>24500</v>
      </c>
      <c r="C65" s="8"/>
      <c r="D65" s="8">
        <v>24500</v>
      </c>
      <c r="E65" s="124"/>
      <c r="F65" s="8">
        <v>16124</v>
      </c>
      <c r="G65" s="8"/>
      <c r="H65" s="8">
        <v>16124</v>
      </c>
      <c r="I65" s="124"/>
      <c r="J65" s="8">
        <v>65</v>
      </c>
      <c r="K65" s="127"/>
    </row>
    <row r="66" spans="1:11" x14ac:dyDescent="0.3">
      <c r="A66" s="126" t="s">
        <v>216</v>
      </c>
      <c r="B66" s="7">
        <v>0</v>
      </c>
      <c r="C66" s="8"/>
      <c r="D66" s="8">
        <v>0</v>
      </c>
      <c r="E66" s="124"/>
      <c r="F66" s="8">
        <v>0</v>
      </c>
      <c r="G66" s="8"/>
      <c r="H66" s="8">
        <v>0</v>
      </c>
      <c r="I66" s="124"/>
      <c r="J66" s="8">
        <v>0</v>
      </c>
      <c r="K66" s="127"/>
    </row>
    <row r="67" spans="1:11" x14ac:dyDescent="0.3">
      <c r="A67" s="123" t="s">
        <v>217</v>
      </c>
      <c r="B67" s="7">
        <v>0</v>
      </c>
      <c r="C67" s="8"/>
      <c r="D67" s="8">
        <v>0</v>
      </c>
      <c r="E67" s="124"/>
      <c r="F67" s="8">
        <v>0</v>
      </c>
      <c r="G67" s="8"/>
      <c r="H67" s="8">
        <v>0</v>
      </c>
      <c r="I67" s="124"/>
      <c r="J67" s="8">
        <v>0</v>
      </c>
      <c r="K67" s="127"/>
    </row>
    <row r="68" spans="1:11" x14ac:dyDescent="0.3">
      <c r="A68" s="126" t="s">
        <v>218</v>
      </c>
      <c r="B68" s="7">
        <v>0</v>
      </c>
      <c r="C68" s="8"/>
      <c r="D68" s="8">
        <v>0</v>
      </c>
      <c r="E68" s="124"/>
      <c r="F68" s="8">
        <v>0</v>
      </c>
      <c r="G68" s="8"/>
      <c r="H68" s="8">
        <v>0</v>
      </c>
      <c r="I68" s="124"/>
      <c r="J68" s="8">
        <v>0</v>
      </c>
      <c r="K68" s="125"/>
    </row>
    <row r="69" spans="1:11" x14ac:dyDescent="0.3">
      <c r="A69" s="123" t="s">
        <v>219</v>
      </c>
      <c r="B69" s="7">
        <v>28225</v>
      </c>
      <c r="C69" s="8"/>
      <c r="D69" s="8">
        <v>28225</v>
      </c>
      <c r="E69" s="124"/>
      <c r="F69" s="8">
        <v>0</v>
      </c>
      <c r="G69" s="8"/>
      <c r="H69" s="8">
        <v>0</v>
      </c>
      <c r="I69" s="124"/>
      <c r="J69" s="8">
        <v>0</v>
      </c>
      <c r="K69" s="127"/>
    </row>
    <row r="70" spans="1:11" x14ac:dyDescent="0.3">
      <c r="A70" s="126" t="s">
        <v>220</v>
      </c>
      <c r="B70" s="7">
        <v>28225</v>
      </c>
      <c r="C70" s="8"/>
      <c r="D70" s="8">
        <v>28225</v>
      </c>
      <c r="E70" s="124"/>
      <c r="F70" s="8">
        <v>0</v>
      </c>
      <c r="G70" s="8"/>
      <c r="H70" s="8">
        <v>0</v>
      </c>
      <c r="I70" s="124"/>
      <c r="J70" s="8">
        <v>0</v>
      </c>
      <c r="K70" s="125"/>
    </row>
    <row r="71" spans="1:11" x14ac:dyDescent="0.3">
      <c r="A71" s="123" t="s">
        <v>221</v>
      </c>
      <c r="B71" s="7">
        <v>85054</v>
      </c>
      <c r="C71" s="8"/>
      <c r="D71" s="8">
        <v>85054</v>
      </c>
      <c r="E71" s="124"/>
      <c r="F71" s="8">
        <v>82292</v>
      </c>
      <c r="G71" s="8"/>
      <c r="H71" s="8">
        <v>82292</v>
      </c>
      <c r="I71" s="124"/>
      <c r="J71" s="8">
        <v>96</v>
      </c>
      <c r="K71" s="125"/>
    </row>
    <row r="72" spans="1:11" x14ac:dyDescent="0.3">
      <c r="A72" s="129" t="s">
        <v>222</v>
      </c>
      <c r="B72" s="130">
        <v>85054</v>
      </c>
      <c r="C72" s="120"/>
      <c r="D72" s="120">
        <v>85054</v>
      </c>
      <c r="E72" s="131"/>
      <c r="F72" s="120">
        <v>82292</v>
      </c>
      <c r="G72" s="120"/>
      <c r="H72" s="120">
        <v>82292</v>
      </c>
      <c r="I72" s="131"/>
      <c r="J72" s="120">
        <v>96</v>
      </c>
      <c r="K72" s="127"/>
    </row>
    <row r="73" spans="1:11" x14ac:dyDescent="0.3">
      <c r="A73" s="15" t="s">
        <v>57</v>
      </c>
      <c r="B73" s="14"/>
      <c r="C73" s="14"/>
      <c r="D73" s="14"/>
      <c r="E73" s="132"/>
      <c r="F73" s="14"/>
      <c r="G73" s="14"/>
      <c r="H73" s="14"/>
      <c r="I73" s="133"/>
      <c r="J73" s="14"/>
      <c r="K73" s="14"/>
    </row>
    <row r="74" spans="1:11" x14ac:dyDescent="0.3">
      <c r="A74" s="15"/>
      <c r="B74" s="14"/>
      <c r="C74" s="14"/>
      <c r="D74" s="14"/>
      <c r="E74" s="132"/>
      <c r="F74" s="14"/>
      <c r="G74" s="14"/>
      <c r="H74" s="14"/>
      <c r="I74" s="133"/>
      <c r="J74" s="14"/>
      <c r="K74" s="14"/>
    </row>
    <row r="75" spans="1:11" x14ac:dyDescent="0.3">
      <c r="A75" s="15"/>
      <c r="B75" s="14"/>
      <c r="C75" s="14"/>
      <c r="D75" s="14"/>
      <c r="E75" s="132"/>
      <c r="F75" s="14"/>
      <c r="G75" s="14"/>
      <c r="H75" s="14"/>
      <c r="I75" s="133"/>
      <c r="J75" s="14"/>
      <c r="K75" s="14"/>
    </row>
  </sheetData>
  <mergeCells count="8">
    <mergeCell ref="A4:A6"/>
    <mergeCell ref="B4:E4"/>
    <mergeCell ref="F4:I4"/>
    <mergeCell ref="J4:J6"/>
    <mergeCell ref="B5:D5"/>
    <mergeCell ref="E5:E6"/>
    <mergeCell ref="F5:H5"/>
    <mergeCell ref="I5:I6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B1" sqref="B1"/>
    </sheetView>
  </sheetViews>
  <sheetFormatPr defaultRowHeight="16.5" x14ac:dyDescent="0.3"/>
  <cols>
    <col min="1" max="17" width="15.5" customWidth="1"/>
  </cols>
  <sheetData>
    <row r="1" spans="1:23" ht="22.5" x14ac:dyDescent="0.3">
      <c r="B1" s="283" t="s">
        <v>316</v>
      </c>
      <c r="C1" s="2"/>
      <c r="D1" s="134"/>
      <c r="E1" s="134"/>
      <c r="F1" s="134"/>
      <c r="G1" s="13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4" x14ac:dyDescent="0.3">
      <c r="A4" s="193" t="s">
        <v>223</v>
      </c>
      <c r="B4" s="194" t="s">
        <v>224</v>
      </c>
      <c r="C4" s="197" t="s">
        <v>163</v>
      </c>
      <c r="D4" s="199" t="s">
        <v>225</v>
      </c>
      <c r="E4" s="197" t="s">
        <v>226</v>
      </c>
      <c r="F4" s="197" t="s">
        <v>174</v>
      </c>
      <c r="G4" s="197" t="s">
        <v>180</v>
      </c>
      <c r="H4" s="197" t="s">
        <v>186</v>
      </c>
      <c r="I4" s="197" t="s">
        <v>227</v>
      </c>
      <c r="J4" s="197" t="s">
        <v>198</v>
      </c>
      <c r="K4" s="197" t="s">
        <v>228</v>
      </c>
      <c r="L4" s="197" t="s">
        <v>229</v>
      </c>
      <c r="M4" s="199" t="s">
        <v>230</v>
      </c>
      <c r="N4" s="197" t="s">
        <v>217</v>
      </c>
      <c r="O4" s="197" t="s">
        <v>219</v>
      </c>
      <c r="P4" s="198" t="s">
        <v>231</v>
      </c>
      <c r="Q4" s="2"/>
      <c r="R4" s="2"/>
      <c r="S4" s="2"/>
      <c r="T4" s="2"/>
      <c r="U4" s="2"/>
      <c r="V4" s="2"/>
      <c r="W4" s="2"/>
    </row>
    <row r="5" spans="1:23" ht="24" customHeight="1" x14ac:dyDescent="0.3">
      <c r="A5" s="68" t="s">
        <v>47</v>
      </c>
      <c r="B5" s="230">
        <v>331659</v>
      </c>
      <c r="C5" s="231">
        <v>18400</v>
      </c>
      <c r="D5" s="231">
        <v>15975</v>
      </c>
      <c r="E5" s="231">
        <v>13</v>
      </c>
      <c r="F5" s="231">
        <v>5199</v>
      </c>
      <c r="G5" s="231">
        <v>9752</v>
      </c>
      <c r="H5" s="231">
        <v>190544</v>
      </c>
      <c r="I5" s="231">
        <v>10055</v>
      </c>
      <c r="J5" s="231">
        <v>3467</v>
      </c>
      <c r="K5" s="231">
        <v>1981</v>
      </c>
      <c r="L5" s="231">
        <v>8068</v>
      </c>
      <c r="M5" s="231">
        <v>3527</v>
      </c>
      <c r="N5" s="231">
        <v>0</v>
      </c>
      <c r="O5" s="231">
        <v>0</v>
      </c>
      <c r="P5" s="231">
        <v>64677</v>
      </c>
      <c r="Q5" s="6"/>
      <c r="R5" s="6"/>
      <c r="S5" s="6"/>
      <c r="T5" s="6"/>
      <c r="U5" s="6"/>
      <c r="V5" s="6"/>
      <c r="W5" s="6"/>
    </row>
    <row r="6" spans="1:23" ht="24" customHeight="1" x14ac:dyDescent="0.3">
      <c r="A6" s="68" t="s">
        <v>8</v>
      </c>
      <c r="B6" s="232">
        <v>380940</v>
      </c>
      <c r="C6" s="233">
        <v>21115</v>
      </c>
      <c r="D6" s="233">
        <v>20253</v>
      </c>
      <c r="E6" s="233">
        <v>319</v>
      </c>
      <c r="F6" s="233">
        <v>3719</v>
      </c>
      <c r="G6" s="233">
        <v>9679</v>
      </c>
      <c r="H6" s="233">
        <v>217526</v>
      </c>
      <c r="I6" s="233">
        <v>11894</v>
      </c>
      <c r="J6" s="233">
        <v>4991</v>
      </c>
      <c r="K6" s="233">
        <v>7676</v>
      </c>
      <c r="L6" s="233">
        <v>9777</v>
      </c>
      <c r="M6" s="233">
        <v>8445</v>
      </c>
      <c r="N6" s="233">
        <v>0</v>
      </c>
      <c r="O6" s="233">
        <v>0</v>
      </c>
      <c r="P6" s="233">
        <v>65546</v>
      </c>
      <c r="Q6" s="6"/>
      <c r="R6" s="6"/>
      <c r="S6" s="6"/>
      <c r="T6" s="6"/>
      <c r="U6" s="6"/>
      <c r="V6" s="6"/>
      <c r="W6" s="6"/>
    </row>
    <row r="7" spans="1:23" ht="24" customHeight="1" x14ac:dyDescent="0.3">
      <c r="A7" s="68" t="s">
        <v>48</v>
      </c>
      <c r="B7" s="279">
        <v>398808</v>
      </c>
      <c r="C7" s="280">
        <v>24514</v>
      </c>
      <c r="D7" s="280">
        <v>6640</v>
      </c>
      <c r="E7" s="280">
        <v>1442</v>
      </c>
      <c r="F7" s="280">
        <v>7857</v>
      </c>
      <c r="G7" s="280">
        <v>11380</v>
      </c>
      <c r="H7" s="280">
        <v>241296</v>
      </c>
      <c r="I7" s="280">
        <v>12645</v>
      </c>
      <c r="J7" s="280">
        <v>4789</v>
      </c>
      <c r="K7" s="280">
        <v>6517</v>
      </c>
      <c r="L7" s="280">
        <v>7978</v>
      </c>
      <c r="M7" s="280">
        <v>5062</v>
      </c>
      <c r="N7" s="280">
        <v>0</v>
      </c>
      <c r="O7" s="280">
        <v>0</v>
      </c>
      <c r="P7" s="280">
        <v>68688</v>
      </c>
      <c r="Q7" s="6"/>
      <c r="R7" s="6"/>
      <c r="S7" s="6"/>
      <c r="T7" s="6"/>
      <c r="U7" s="6"/>
      <c r="V7" s="6"/>
      <c r="W7" s="6"/>
    </row>
    <row r="8" spans="1:23" ht="24" customHeight="1" x14ac:dyDescent="0.3">
      <c r="A8" s="68" t="s">
        <v>10</v>
      </c>
      <c r="B8" s="279">
        <v>448255</v>
      </c>
      <c r="C8" s="280">
        <v>25931</v>
      </c>
      <c r="D8" s="280">
        <v>3381</v>
      </c>
      <c r="E8" s="280">
        <v>1296</v>
      </c>
      <c r="F8" s="280">
        <v>13276</v>
      </c>
      <c r="G8" s="280">
        <v>13913</v>
      </c>
      <c r="H8" s="280">
        <v>273271</v>
      </c>
      <c r="I8" s="280">
        <v>13922</v>
      </c>
      <c r="J8" s="280">
        <v>4527</v>
      </c>
      <c r="K8" s="280">
        <v>9721</v>
      </c>
      <c r="L8" s="280">
        <v>11462</v>
      </c>
      <c r="M8" s="280">
        <v>3613</v>
      </c>
      <c r="N8" s="280">
        <v>0</v>
      </c>
      <c r="O8" s="280">
        <v>0</v>
      </c>
      <c r="P8" s="280">
        <v>73942</v>
      </c>
      <c r="Q8" s="6"/>
      <c r="R8" s="6"/>
      <c r="S8" s="6"/>
      <c r="T8" s="6"/>
      <c r="U8" s="6"/>
      <c r="V8" s="6"/>
      <c r="W8" s="6"/>
    </row>
    <row r="9" spans="1:23" ht="24" customHeight="1" x14ac:dyDescent="0.3">
      <c r="A9" s="70" t="s">
        <v>11</v>
      </c>
      <c r="B9" s="281">
        <v>486673</v>
      </c>
      <c r="C9" s="282">
        <v>37238</v>
      </c>
      <c r="D9" s="282">
        <v>2218</v>
      </c>
      <c r="E9" s="282">
        <v>2619</v>
      </c>
      <c r="F9" s="282">
        <v>9832</v>
      </c>
      <c r="G9" s="282">
        <v>14914</v>
      </c>
      <c r="H9" s="282">
        <v>286105</v>
      </c>
      <c r="I9" s="282">
        <v>14786</v>
      </c>
      <c r="J9" s="282">
        <v>6399</v>
      </c>
      <c r="K9" s="282">
        <v>6848</v>
      </c>
      <c r="L9" s="282">
        <v>14791</v>
      </c>
      <c r="M9" s="282">
        <v>14019</v>
      </c>
      <c r="N9" s="282">
        <v>0</v>
      </c>
      <c r="O9" s="282">
        <v>0</v>
      </c>
      <c r="P9" s="282">
        <v>76904</v>
      </c>
      <c r="Q9" s="6"/>
      <c r="R9" s="6"/>
      <c r="S9" s="6"/>
      <c r="T9" s="6"/>
      <c r="U9" s="6"/>
      <c r="V9" s="6"/>
      <c r="W9" s="6"/>
    </row>
    <row r="10" spans="1:23" ht="24" customHeight="1" x14ac:dyDescent="0.3">
      <c r="A10" s="70" t="s">
        <v>12</v>
      </c>
      <c r="B10" s="278">
        <v>507952</v>
      </c>
      <c r="C10" s="158">
        <v>30029</v>
      </c>
      <c r="D10" s="158">
        <v>1953</v>
      </c>
      <c r="E10" s="158">
        <v>2538</v>
      </c>
      <c r="F10" s="158">
        <v>10441</v>
      </c>
      <c r="G10" s="158">
        <v>15938</v>
      </c>
      <c r="H10" s="158">
        <v>298593</v>
      </c>
      <c r="I10" s="158">
        <v>16079</v>
      </c>
      <c r="J10" s="158">
        <v>3918</v>
      </c>
      <c r="K10" s="158">
        <v>7461</v>
      </c>
      <c r="L10" s="158">
        <v>13904</v>
      </c>
      <c r="M10" s="158">
        <v>24805</v>
      </c>
      <c r="N10" s="158">
        <v>0</v>
      </c>
      <c r="O10" s="158">
        <v>0</v>
      </c>
      <c r="P10" s="158">
        <v>82292</v>
      </c>
      <c r="Q10" s="114"/>
      <c r="R10" s="114"/>
      <c r="S10" s="114"/>
      <c r="T10" s="114"/>
      <c r="U10" s="114"/>
      <c r="V10" s="114"/>
      <c r="W10" s="114"/>
    </row>
    <row r="11" spans="1:23" x14ac:dyDescent="0.3">
      <c r="A11" s="2"/>
      <c r="B11" s="2"/>
      <c r="C11" s="2"/>
      <c r="D11" s="4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1.지방세 부담</vt:lpstr>
      <vt:lpstr>2.지방세 징수</vt:lpstr>
      <vt:lpstr>3.예산결산 총괄</vt:lpstr>
      <vt:lpstr>4.일반회계 세입예산 개요</vt:lpstr>
      <vt:lpstr>5.일반회계 세입결산</vt:lpstr>
      <vt:lpstr>5-1.일반회계 세입결산</vt:lpstr>
      <vt:lpstr>6.일반회계 세출에산 개요</vt:lpstr>
      <vt:lpstr>7.일반회계 세출결산</vt:lpstr>
      <vt:lpstr>7-1.시 군 구별 일반회계 세출결산</vt:lpstr>
      <vt:lpstr>8.특별회게 예산개요</vt:lpstr>
      <vt:lpstr>9.특별회계 세입세출에산개요</vt:lpstr>
      <vt:lpstr>10.특별회계 예산결산</vt:lpstr>
      <vt:lpstr>11.공유재산</vt:lpstr>
      <vt:lpstr>12.지방재정자립지표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cp:lastPrinted>2018-12-11T13:37:08Z</cp:lastPrinted>
  <dcterms:created xsi:type="dcterms:W3CDTF">2018-10-18T04:26:06Z</dcterms:created>
  <dcterms:modified xsi:type="dcterms:W3CDTF">2019-06-29T10:21:57Z</dcterms:modified>
</cp:coreProperties>
</file>