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HUUJY125\02-1 대표홈페이지\유지보수\콘텐츠 업데이트 요청\구 홈페이지 자료(통계연보, 사업체조사보고서) 게재 협조(기획조정실-4881)_180517\유지보수요청_180518\2017년 통계연보\"/>
    </mc:Choice>
  </mc:AlternateContent>
  <bookViews>
    <workbookView xWindow="0" yWindow="0" windowWidth="28800" windowHeight="11970"/>
  </bookViews>
  <sheets>
    <sheet name="Ⅸ유통금융" sheetId="1" r:id="rId1"/>
  </sheets>
  <definedNames>
    <definedName name="_xlnm.Print_Area" localSheetId="0">Ⅸ유통금융!$A$89:$F$124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T17" i="1"/>
  <c r="U17" i="1"/>
  <c r="V17" i="1"/>
  <c r="W17" i="1"/>
  <c r="X17" i="1"/>
  <c r="Y17" i="1"/>
  <c r="Z17" i="1"/>
  <c r="AA17" i="1"/>
  <c r="AB17" i="1"/>
  <c r="C18" i="1"/>
  <c r="D18" i="1"/>
  <c r="S18" i="1"/>
  <c r="S17" i="1" s="1"/>
  <c r="C19" i="1"/>
  <c r="D19" i="1"/>
  <c r="D17" i="1" s="1"/>
  <c r="S19" i="1"/>
  <c r="D20" i="1"/>
  <c r="S20" i="1"/>
  <c r="C20" i="1" s="1"/>
  <c r="D21" i="1"/>
  <c r="S21" i="1"/>
  <c r="C21" i="1" s="1"/>
  <c r="C22" i="1"/>
  <c r="D22" i="1"/>
  <c r="S22" i="1"/>
  <c r="C23" i="1"/>
  <c r="D23" i="1"/>
  <c r="S23" i="1"/>
  <c r="D24" i="1"/>
  <c r="S24" i="1"/>
  <c r="C24" i="1" s="1"/>
  <c r="D25" i="1"/>
  <c r="S25" i="1"/>
  <c r="C25" i="1" s="1"/>
  <c r="C26" i="1"/>
  <c r="D26" i="1"/>
  <c r="S26" i="1"/>
  <c r="C27" i="1"/>
  <c r="D27" i="1"/>
  <c r="S27" i="1"/>
  <c r="D28" i="1"/>
  <c r="S28" i="1"/>
  <c r="C28" i="1" s="1"/>
  <c r="D29" i="1"/>
  <c r="S29" i="1"/>
  <c r="C29" i="1" s="1"/>
  <c r="C30" i="1"/>
  <c r="D30" i="1"/>
  <c r="S30" i="1"/>
  <c r="C31" i="1"/>
  <c r="D31" i="1"/>
  <c r="S31" i="1"/>
  <c r="D32" i="1"/>
  <c r="S32" i="1"/>
  <c r="C32" i="1" s="1"/>
  <c r="D33" i="1"/>
  <c r="S33" i="1"/>
  <c r="C33" i="1" s="1"/>
  <c r="C34" i="1"/>
  <c r="D34" i="1"/>
  <c r="S34" i="1"/>
  <c r="C35" i="1"/>
  <c r="D35" i="1"/>
  <c r="S35" i="1"/>
  <c r="D36" i="1"/>
  <c r="S36" i="1"/>
  <c r="C36" i="1" s="1"/>
  <c r="D37" i="1"/>
  <c r="S37" i="1"/>
  <c r="C37" i="1" s="1"/>
  <c r="C38" i="1"/>
  <c r="D38" i="1"/>
  <c r="S38" i="1"/>
  <c r="C39" i="1"/>
  <c r="D39" i="1"/>
  <c r="S39" i="1"/>
  <c r="D40" i="1"/>
  <c r="B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B58" i="1"/>
  <c r="B59" i="1"/>
  <c r="B60" i="1"/>
  <c r="B61" i="1"/>
  <c r="B57" i="1" s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100" i="1"/>
  <c r="C100" i="1"/>
  <c r="D100" i="1"/>
  <c r="E100" i="1"/>
  <c r="F100" i="1"/>
  <c r="C17" i="1" l="1"/>
</calcChain>
</file>

<file path=xl/comments1.xml><?xml version="1.0" encoding="utf-8"?>
<comments xmlns="http://schemas.openxmlformats.org/spreadsheetml/2006/main">
  <authors>
    <author>SEC</author>
  </authors>
  <commentList>
    <comment ref="B65" authorId="0" shapeId="0">
      <text>
        <r>
          <rPr>
            <b/>
            <sz val="9"/>
            <color indexed="81"/>
            <rFont val="굴림"/>
            <family val="3"/>
            <charset val="129"/>
          </rPr>
          <t>SEC: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AY65" authorId="0" shapeId="0">
      <text>
        <r>
          <rPr>
            <b/>
            <sz val="9"/>
            <color indexed="81"/>
            <rFont val="굴림"/>
            <family val="3"/>
            <charset val="129"/>
          </rPr>
          <t>SEC: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<sst xmlns="http://schemas.openxmlformats.org/spreadsheetml/2006/main" count="257" uniqueCount="117">
  <si>
    <t>목록으로</t>
  </si>
  <si>
    <t>자료: 총무과</t>
  </si>
  <si>
    <t>국우동</t>
  </si>
  <si>
    <t>동천동</t>
  </si>
  <si>
    <t>읍내동</t>
  </si>
  <si>
    <t>관음동</t>
  </si>
  <si>
    <t>구암동</t>
  </si>
  <si>
    <t>태전2동</t>
  </si>
  <si>
    <t>태전1동</t>
  </si>
  <si>
    <t>관문동</t>
  </si>
  <si>
    <t>무태조야동</t>
  </si>
  <si>
    <t>검단동</t>
  </si>
  <si>
    <t>대현동</t>
    <phoneticPr fontId="3" type="noConversion"/>
  </si>
  <si>
    <t>복현2동</t>
  </si>
  <si>
    <t xml:space="preserve">                                        </t>
  </si>
  <si>
    <t>복현1동</t>
  </si>
  <si>
    <t>산격4동</t>
  </si>
  <si>
    <t xml:space="preserve">                                                                                                            </t>
  </si>
  <si>
    <t>산격3동</t>
  </si>
  <si>
    <t>산격2동</t>
  </si>
  <si>
    <t>산격1동</t>
  </si>
  <si>
    <t>노원동</t>
  </si>
  <si>
    <t>침산3동</t>
  </si>
  <si>
    <t>침산2동</t>
  </si>
  <si>
    <t>침산1동</t>
  </si>
  <si>
    <t>칠 성 동</t>
  </si>
  <si>
    <t>고성동</t>
  </si>
  <si>
    <t>2 0 1 6</t>
    <phoneticPr fontId="3" type="noConversion"/>
  </si>
  <si>
    <t>2 0 1 5</t>
    <phoneticPr fontId="3" type="noConversion"/>
  </si>
  <si>
    <t>2 0 1 4</t>
    <phoneticPr fontId="3" type="noConversion"/>
  </si>
  <si>
    <t>2 0 1 3</t>
  </si>
  <si>
    <t>2 0 1 2</t>
    <phoneticPr fontId="3" type="noConversion"/>
  </si>
  <si>
    <t>2 0 1 1</t>
  </si>
  <si>
    <t>회원수(명)</t>
  </si>
  <si>
    <t>대  출  액</t>
  </si>
  <si>
    <t>예  금  액</t>
  </si>
  <si>
    <t>자  산  액</t>
  </si>
  <si>
    <t>금  고  수</t>
  </si>
  <si>
    <t>새   마   을   금   고</t>
  </si>
  <si>
    <t>연  별</t>
  </si>
  <si>
    <t>단위:개, 백만원</t>
  </si>
  <si>
    <t xml:space="preserve">  3.  새마을금고 </t>
    <phoneticPr fontId="3" type="noConversion"/>
  </si>
  <si>
    <t xml:space="preserve">     5. 2000.7.1자로 축협중앙회가 농협중앙회에 흡수</t>
    <phoneticPr fontId="3" type="noConversion"/>
  </si>
  <si>
    <t xml:space="preserve">     4. 2004.11.1자로 한미은행, 씨티은행 합병후 한국씨티은행으로 명칭변경</t>
    <phoneticPr fontId="3" type="noConversion"/>
  </si>
  <si>
    <t xml:space="preserve">     3. 2001.11.1자로 국민은행,주택은행 합병후 국민은행으로 통칭</t>
    <phoneticPr fontId="3" type="noConversion"/>
  </si>
  <si>
    <t xml:space="preserve">     2. 2001.12.31자로 한빛은행,평화은행 합병후 2002.5.20 우리은행으로 은행명칭 변경</t>
    <phoneticPr fontId="3" type="noConversion"/>
  </si>
  <si>
    <t xml:space="preserve">  주:1. (   )내는 출장소 갯수임.  </t>
    <phoneticPr fontId="3" type="noConversion"/>
  </si>
  <si>
    <t>자료:금융감독원 대구지원</t>
    <phoneticPr fontId="3" type="noConversion"/>
  </si>
  <si>
    <t>(1)</t>
    <phoneticPr fontId="3" type="noConversion"/>
  </si>
  <si>
    <t>(2)</t>
    <phoneticPr fontId="3" type="noConversion"/>
  </si>
  <si>
    <t>대현동</t>
    <phoneticPr fontId="3" type="noConversion"/>
  </si>
  <si>
    <t>산격1동</t>
    <phoneticPr fontId="3" type="noConversion"/>
  </si>
  <si>
    <t>(2)</t>
    <phoneticPr fontId="3" type="noConversion"/>
  </si>
  <si>
    <t>(8)</t>
    <phoneticPr fontId="3" type="noConversion"/>
  </si>
  <si>
    <t>(1)</t>
    <phoneticPr fontId="3" type="noConversion"/>
  </si>
  <si>
    <t>(11)</t>
    <phoneticPr fontId="3" type="noConversion"/>
  </si>
  <si>
    <t>(3)</t>
    <phoneticPr fontId="3" type="noConversion"/>
  </si>
  <si>
    <t>(5)</t>
    <phoneticPr fontId="3" type="noConversion"/>
  </si>
  <si>
    <t>(3)</t>
  </si>
  <si>
    <t>2 0 1 4</t>
  </si>
  <si>
    <t>-</t>
  </si>
  <si>
    <t>(1)</t>
  </si>
  <si>
    <t>(5)</t>
  </si>
  <si>
    <t>2 0 1 2</t>
  </si>
  <si>
    <t>외국은행</t>
    <phoneticPr fontId="3" type="noConversion"/>
  </si>
  <si>
    <t>수출입은행</t>
    <phoneticPr fontId="3" type="noConversion"/>
  </si>
  <si>
    <t>한국산업은행</t>
    <phoneticPr fontId="3" type="noConversion"/>
  </si>
  <si>
    <t>수협중앙회</t>
    <phoneticPr fontId="3" type="noConversion"/>
  </si>
  <si>
    <t>NH농협은행</t>
    <phoneticPr fontId="3" type="noConversion"/>
  </si>
  <si>
    <t>기업은행</t>
    <phoneticPr fontId="3" type="noConversion"/>
  </si>
  <si>
    <t>경남은행</t>
    <phoneticPr fontId="3" type="noConversion"/>
  </si>
  <si>
    <t>부산은행</t>
    <phoneticPr fontId="3" type="noConversion"/>
  </si>
  <si>
    <t>대구은행</t>
    <phoneticPr fontId="3" type="noConversion"/>
  </si>
  <si>
    <t>KEB하나은행</t>
    <phoneticPr fontId="3" type="noConversion"/>
  </si>
  <si>
    <t>한국SC은행</t>
    <phoneticPr fontId="3" type="noConversion"/>
  </si>
  <si>
    <t>우리은행</t>
    <phoneticPr fontId="3" type="noConversion"/>
  </si>
  <si>
    <t>외한은행(하나은행통합)</t>
    <phoneticPr fontId="3" type="noConversion"/>
  </si>
  <si>
    <t>씨티은행</t>
    <phoneticPr fontId="3" type="noConversion"/>
  </si>
  <si>
    <t>신한은행</t>
    <phoneticPr fontId="3" type="noConversion"/>
  </si>
  <si>
    <t>국민은행</t>
    <phoneticPr fontId="3" type="noConversion"/>
  </si>
  <si>
    <t>기    타</t>
    <phoneticPr fontId="3" type="noConversion"/>
  </si>
  <si>
    <t>특  수  은  행</t>
    <phoneticPr fontId="3" type="noConversion"/>
  </si>
  <si>
    <t>지 방 은 행</t>
    <phoneticPr fontId="3" type="noConversion"/>
  </si>
  <si>
    <t>시  중  은  행</t>
    <phoneticPr fontId="3" type="noConversion"/>
  </si>
  <si>
    <t>한국은행</t>
  </si>
  <si>
    <t>계</t>
  </si>
  <si>
    <t xml:space="preserve"> </t>
  </si>
  <si>
    <t>단위:개소</t>
  </si>
  <si>
    <t xml:space="preserve">  2. 금융기관   </t>
    <phoneticPr fontId="3" type="noConversion"/>
  </si>
  <si>
    <t xml:space="preserve">     2)'기타'는 농수산물센터, 도매시장 등임</t>
    <phoneticPr fontId="3" type="noConversion"/>
  </si>
  <si>
    <t xml:space="preserve">  주:1)2013년 부터 전통시장에서 분리합계됨</t>
    <phoneticPr fontId="3" type="noConversion"/>
  </si>
  <si>
    <t>자료:도시재생과</t>
    <phoneticPr fontId="3" type="noConversion"/>
  </si>
  <si>
    <t xml:space="preserve"> - </t>
  </si>
  <si>
    <t xml:space="preserve"> -</t>
  </si>
  <si>
    <t>2 0 1 1</t>
    <phoneticPr fontId="3" type="noConversion"/>
  </si>
  <si>
    <t>건  물
연면적</t>
  </si>
  <si>
    <t>판매면적</t>
    <phoneticPr fontId="3" type="noConversion"/>
  </si>
  <si>
    <t>판매면적</t>
    <phoneticPr fontId="3" type="noConversion"/>
  </si>
  <si>
    <t xml:space="preserve">면 적 </t>
  </si>
  <si>
    <t>개소</t>
  </si>
  <si>
    <t>판매
면적</t>
    <phoneticPr fontId="3" type="noConversion"/>
  </si>
  <si>
    <t>점포수</t>
  </si>
  <si>
    <t>면   적</t>
  </si>
  <si>
    <r>
      <t>상점가</t>
    </r>
    <r>
      <rPr>
        <vertAlign val="superscript"/>
        <sz val="10"/>
        <rFont val="바탕체"/>
        <family val="1"/>
        <charset val="129"/>
      </rPr>
      <t>1)</t>
    </r>
    <phoneticPr fontId="3" type="noConversion"/>
  </si>
  <si>
    <t>전통시장</t>
  </si>
  <si>
    <t>소     계</t>
  </si>
  <si>
    <r>
      <t>기타대규모 점포</t>
    </r>
    <r>
      <rPr>
        <vertAlign val="superscript"/>
        <sz val="10"/>
        <rFont val="바탕체"/>
        <family val="1"/>
        <charset val="129"/>
      </rPr>
      <t>2)</t>
    </r>
    <phoneticPr fontId="3" type="noConversion"/>
  </si>
  <si>
    <t>시  장</t>
  </si>
  <si>
    <t>쇼   핑   센   터</t>
  </si>
  <si>
    <t>백      화      점</t>
  </si>
  <si>
    <t>전  문  점</t>
  </si>
  <si>
    <t>대형마트(할인점)</t>
  </si>
  <si>
    <t xml:space="preserve">  합       계</t>
  </si>
  <si>
    <t>단위:개소, ㎡</t>
    <phoneticPr fontId="3" type="noConversion"/>
  </si>
  <si>
    <t xml:space="preserve">  １. 유통업체 현황</t>
    <phoneticPr fontId="3" type="noConversion"/>
  </si>
  <si>
    <r>
      <rPr>
        <u/>
        <sz val="10"/>
        <color indexed="12"/>
        <rFont val="휴먼매직체"/>
        <family val="1"/>
        <charset val="129"/>
      </rPr>
      <t>목록으로</t>
    </r>
  </si>
  <si>
    <t xml:space="preserve"> Ⅸ. 유통·금융·보험 및 기타 서비스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</si>
</sst>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  <numFmt numFmtId="178" formatCode="0_ "/>
    <numFmt numFmtId="179" formatCode="#,##0;\-#,##0;&quot;-&quot;"/>
    <numFmt numFmtId="180" formatCode="\(0\)"/>
    <numFmt numFmtId="181" formatCode="_-* #,##0.0_-;\-* #,##0.0_-;_-* &quot;-&quot;?_-;_-@_-"/>
    <numFmt numFmtId="182" formatCode="#,##0;\-#,##0;&quot; &quot;"/>
    <numFmt numFmtId="183" formatCode="\(#,##0\)"/>
  </numFmts>
  <fonts count="2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바탕체"/>
      <family val="1"/>
      <charset val="129"/>
    </font>
    <font>
      <sz val="8"/>
      <name val="돋움"/>
      <family val="3"/>
      <charset val="129"/>
    </font>
    <font>
      <u/>
      <sz val="10"/>
      <color indexed="12"/>
      <name val="Arial"/>
      <family val="2"/>
    </font>
    <font>
      <u/>
      <sz val="14"/>
      <color indexed="12"/>
      <name val="휴먼매직체"/>
      <family val="1"/>
      <charset val="129"/>
    </font>
    <font>
      <sz val="11"/>
      <color theme="1"/>
      <name val="돋움"/>
      <family val="3"/>
      <charset val="129"/>
    </font>
    <font>
      <sz val="11"/>
      <color indexed="8"/>
      <name val="바탕체"/>
      <family val="1"/>
      <charset val="129"/>
    </font>
    <font>
      <sz val="11"/>
      <color theme="1"/>
      <name val="맑은 고딕"/>
      <family val="3"/>
      <charset val="129"/>
      <scheme val="major"/>
    </font>
    <font>
      <sz val="11"/>
      <color indexed="10"/>
      <name val="바탕체"/>
      <family val="1"/>
      <charset val="129"/>
    </font>
    <font>
      <b/>
      <sz val="14"/>
      <name val="바탕체"/>
      <family val="1"/>
      <charset val="129"/>
    </font>
    <font>
      <b/>
      <sz val="12"/>
      <name val="바탕체"/>
      <family val="1"/>
      <charset val="129"/>
    </font>
    <font>
      <sz val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바탕체"/>
      <family val="1"/>
      <charset val="129"/>
    </font>
    <font>
      <vertAlign val="superscript"/>
      <sz val="10"/>
      <name val="바탕체"/>
      <family val="1"/>
      <charset val="129"/>
    </font>
    <font>
      <sz val="12"/>
      <name val="바탕체"/>
      <family val="1"/>
      <charset val="129"/>
    </font>
    <font>
      <u/>
      <sz val="10"/>
      <color indexed="12"/>
      <name val="휴먼매직체"/>
      <family val="1"/>
      <charset val="129"/>
    </font>
    <font>
      <b/>
      <sz val="16"/>
      <name val="바탕체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</cellStyleXfs>
  <cellXfs count="202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3" applyFont="1" applyFill="1" applyAlignment="1" applyProtection="1">
      <alignment horizontal="center" vertical="center"/>
    </xf>
    <xf numFmtId="176" fontId="2" fillId="2" borderId="0" xfId="0" applyNumberFormat="1" applyFont="1" applyFill="1" applyAlignment="1">
      <alignment vertical="center"/>
    </xf>
    <xf numFmtId="41" fontId="6" fillId="0" borderId="1" xfId="0" applyNumberFormat="1" applyFont="1" applyBorder="1">
      <alignment vertical="center"/>
    </xf>
    <xf numFmtId="41" fontId="6" fillId="0" borderId="2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6" fillId="0" borderId="4" xfId="0" applyNumberFormat="1" applyFont="1" applyBorder="1" applyAlignment="1">
      <alignment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77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 shrinkToFit="1"/>
    </xf>
    <xf numFmtId="177" fontId="8" fillId="0" borderId="0" xfId="0" applyNumberFormat="1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0" fontId="9" fillId="2" borderId="0" xfId="0" applyFont="1" applyFill="1" applyAlignment="1">
      <alignment horizontal="center" vertical="center" shrinkToFit="1"/>
    </xf>
    <xf numFmtId="41" fontId="2" fillId="2" borderId="0" xfId="0" applyNumberFormat="1" applyFont="1" applyFill="1" applyAlignment="1">
      <alignment vertical="center" shrinkToFit="1"/>
    </xf>
    <xf numFmtId="177" fontId="8" fillId="0" borderId="1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41" fontId="2" fillId="0" borderId="0" xfId="4" applyNumberFormat="1" applyFont="1" applyFill="1" applyBorder="1" applyAlignment="1">
      <alignment vertical="center" shrinkToFit="1"/>
    </xf>
    <xf numFmtId="41" fontId="2" fillId="0" borderId="4" xfId="4" applyNumberFormat="1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41" fontId="0" fillId="0" borderId="0" xfId="0" applyNumberFormat="1" applyBorder="1" applyAlignment="1">
      <alignment vertical="center" shrinkToFit="1"/>
    </xf>
    <xf numFmtId="41" fontId="0" fillId="0" borderId="4" xfId="0" applyNumberFormat="1" applyBorder="1" applyAlignment="1">
      <alignment vertical="center" shrinkToFit="1"/>
    </xf>
    <xf numFmtId="41" fontId="2" fillId="2" borderId="0" xfId="1" applyNumberFormat="1" applyFont="1" applyFill="1" applyBorder="1" applyAlignment="1">
      <alignment horizontal="center" vertical="center" shrinkToFit="1"/>
    </xf>
    <xf numFmtId="41" fontId="2" fillId="2" borderId="4" xfId="1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178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42" fontId="12" fillId="2" borderId="0" xfId="2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178" fontId="2" fillId="4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>
      <alignment vertical="center"/>
    </xf>
    <xf numFmtId="49" fontId="2" fillId="4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Border="1">
      <alignment vertical="center"/>
    </xf>
    <xf numFmtId="41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right" vertical="center"/>
    </xf>
    <xf numFmtId="41" fontId="2" fillId="0" borderId="2" xfId="0" applyNumberFormat="1" applyFont="1" applyBorder="1">
      <alignment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1" fontId="2" fillId="0" borderId="4" xfId="0" applyNumberFormat="1" applyFont="1" applyBorder="1">
      <alignment vertical="center"/>
    </xf>
    <xf numFmtId="49" fontId="2" fillId="4" borderId="5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178" fontId="2" fillId="4" borderId="0" xfId="0" applyNumberFormat="1" applyFont="1" applyFill="1" applyAlignment="1">
      <alignment horizontal="center" vertical="center"/>
    </xf>
    <xf numFmtId="41" fontId="2" fillId="4" borderId="0" xfId="0" applyNumberFormat="1" applyFont="1" applyFill="1" applyBorder="1" applyAlignment="1">
      <alignment horizontal="center" vertical="center"/>
    </xf>
    <xf numFmtId="41" fontId="2" fillId="4" borderId="0" xfId="0" applyNumberFormat="1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vertical="center"/>
    </xf>
    <xf numFmtId="49" fontId="12" fillId="4" borderId="0" xfId="0" applyNumberFormat="1" applyFont="1" applyFill="1" applyAlignment="1">
      <alignment vertical="center"/>
    </xf>
    <xf numFmtId="49" fontId="12" fillId="4" borderId="0" xfId="0" applyNumberFormat="1" applyFont="1" applyFill="1" applyBorder="1" applyAlignment="1">
      <alignment horizontal="center" vertical="center"/>
    </xf>
    <xf numFmtId="180" fontId="12" fillId="0" borderId="0" xfId="5" applyNumberFormat="1" applyFont="1" applyFill="1" applyBorder="1" applyAlignment="1">
      <alignment horizontal="right" vertical="center"/>
    </xf>
    <xf numFmtId="41" fontId="12" fillId="0" borderId="0" xfId="6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41" fontId="12" fillId="2" borderId="0" xfId="0" applyNumberFormat="1" applyFont="1" applyFill="1" applyBorder="1" applyAlignment="1">
      <alignment horizontal="right" vertical="center"/>
    </xf>
    <xf numFmtId="179" fontId="12" fillId="0" borderId="1" xfId="7" applyNumberFormat="1" applyFont="1" applyFill="1" applyBorder="1" applyAlignment="1">
      <alignment vertical="center"/>
    </xf>
    <xf numFmtId="179" fontId="12" fillId="0" borderId="1" xfId="7" applyNumberFormat="1" applyFont="1" applyFill="1" applyBorder="1" applyAlignment="1">
      <alignment horizontal="right" vertical="center"/>
    </xf>
    <xf numFmtId="49" fontId="12" fillId="0" borderId="1" xfId="7" applyNumberFormat="1" applyFont="1" applyFill="1" applyBorder="1" applyAlignment="1">
      <alignment horizontal="right" vertical="center"/>
    </xf>
    <xf numFmtId="41" fontId="12" fillId="0" borderId="1" xfId="7" applyNumberFormat="1" applyFont="1" applyFill="1" applyBorder="1" applyAlignment="1">
      <alignment horizontal="left" vertical="center"/>
    </xf>
    <xf numFmtId="179" fontId="12" fillId="0" borderId="1" xfId="8" applyNumberFormat="1" applyFont="1" applyFill="1" applyBorder="1" applyAlignment="1">
      <alignment vertical="center"/>
    </xf>
    <xf numFmtId="41" fontId="12" fillId="0" borderId="1" xfId="7" applyNumberFormat="1" applyFont="1" applyFill="1" applyBorder="1" applyAlignment="1">
      <alignment vertical="center"/>
    </xf>
    <xf numFmtId="41" fontId="12" fillId="0" borderId="1" xfId="8" applyNumberFormat="1" applyFont="1" applyFill="1" applyBorder="1" applyAlignment="1">
      <alignment vertical="center"/>
    </xf>
    <xf numFmtId="49" fontId="12" fillId="0" borderId="1" xfId="8" applyNumberFormat="1" applyFont="1" applyFill="1" applyBorder="1" applyAlignment="1">
      <alignment horizontal="right" vertical="center"/>
    </xf>
    <xf numFmtId="41" fontId="12" fillId="0" borderId="1" xfId="8" applyNumberFormat="1" applyFont="1" applyFill="1" applyBorder="1" applyAlignment="1">
      <alignment horizontal="right" vertical="center"/>
    </xf>
    <xf numFmtId="49" fontId="2" fillId="0" borderId="1" xfId="7" applyNumberFormat="1" applyFont="1" applyFill="1" applyBorder="1" applyAlignment="1">
      <alignment horizontal="right" vertical="center"/>
    </xf>
    <xf numFmtId="182" fontId="12" fillId="0" borderId="2" xfId="7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41" fontId="12" fillId="0" borderId="0" xfId="6" applyNumberFormat="1" applyFont="1" applyFill="1" applyBorder="1" applyAlignment="1">
      <alignment vertical="center"/>
    </xf>
    <xf numFmtId="0" fontId="2" fillId="0" borderId="0" xfId="0" applyFont="1" applyBorder="1">
      <alignment vertical="center"/>
    </xf>
    <xf numFmtId="180" fontId="12" fillId="0" borderId="0" xfId="6" applyNumberFormat="1" applyFont="1" applyFill="1" applyBorder="1" applyAlignment="1">
      <alignment horizontal="right" vertical="center"/>
    </xf>
    <xf numFmtId="179" fontId="12" fillId="0" borderId="0" xfId="7" applyNumberFormat="1" applyFont="1" applyFill="1" applyBorder="1" applyAlignment="1">
      <alignment vertical="center"/>
    </xf>
    <xf numFmtId="179" fontId="12" fillId="0" borderId="0" xfId="7" applyNumberFormat="1" applyFont="1" applyFill="1" applyBorder="1" applyAlignment="1">
      <alignment horizontal="right" vertical="center"/>
    </xf>
    <xf numFmtId="49" fontId="12" fillId="0" borderId="0" xfId="7" applyNumberFormat="1" applyFont="1" applyFill="1" applyBorder="1" applyAlignment="1">
      <alignment horizontal="right" vertical="center"/>
    </xf>
    <xf numFmtId="41" fontId="12" fillId="0" borderId="0" xfId="7" applyNumberFormat="1" applyFont="1" applyFill="1" applyBorder="1" applyAlignment="1">
      <alignment horizontal="left" vertical="center"/>
    </xf>
    <xf numFmtId="179" fontId="12" fillId="0" borderId="0" xfId="8" applyNumberFormat="1" applyFont="1" applyFill="1" applyBorder="1" applyAlignment="1">
      <alignment vertical="center"/>
    </xf>
    <xf numFmtId="41" fontId="12" fillId="0" borderId="0" xfId="7" applyNumberFormat="1" applyFont="1" applyFill="1" applyBorder="1" applyAlignment="1">
      <alignment vertical="center"/>
    </xf>
    <xf numFmtId="41" fontId="12" fillId="0" borderId="0" xfId="8" applyNumberFormat="1" applyFont="1" applyFill="1" applyBorder="1" applyAlignment="1">
      <alignment vertical="center"/>
    </xf>
    <xf numFmtId="49" fontId="12" fillId="0" borderId="0" xfId="8" applyNumberFormat="1" applyFont="1" applyFill="1" applyBorder="1" applyAlignment="1">
      <alignment horizontal="right" vertical="center"/>
    </xf>
    <xf numFmtId="41" fontId="12" fillId="0" borderId="0" xfId="8" applyNumberFormat="1" applyFont="1" applyFill="1" applyBorder="1" applyAlignment="1">
      <alignment horizontal="right" vertical="center"/>
    </xf>
    <xf numFmtId="180" fontId="12" fillId="0" borderId="0" xfId="7" applyNumberFormat="1" applyFont="1" applyFill="1" applyBorder="1" applyAlignment="1">
      <alignment horizontal="right" vertical="center"/>
    </xf>
    <xf numFmtId="182" fontId="12" fillId="0" borderId="4" xfId="7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12" fillId="4" borderId="0" xfId="2" applyNumberFormat="1" applyFont="1" applyFill="1" applyBorder="1" applyAlignment="1">
      <alignment horizontal="center" vertical="center"/>
    </xf>
    <xf numFmtId="41" fontId="12" fillId="2" borderId="0" xfId="0" applyNumberFormat="1" applyFont="1" applyFill="1" applyBorder="1" applyAlignment="1">
      <alignment horizontal="center" vertical="center"/>
    </xf>
    <xf numFmtId="180" fontId="12" fillId="2" borderId="0" xfId="0" applyNumberFormat="1" applyFont="1" applyFill="1" applyBorder="1" applyAlignment="1">
      <alignment horizontal="right" vertical="center"/>
    </xf>
    <xf numFmtId="41" fontId="12" fillId="0" borderId="0" xfId="6" applyNumberFormat="1" applyFont="1" applyFill="1" applyBorder="1" applyAlignment="1">
      <alignment horizontal="left" vertical="center"/>
    </xf>
    <xf numFmtId="0" fontId="2" fillId="0" borderId="4" xfId="0" applyFont="1" applyBorder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6" xfId="9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3" fillId="5" borderId="6" xfId="9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6" xfId="9" applyFont="1" applyFill="1" applyBorder="1" applyAlignment="1">
      <alignment horizontal="center" vertical="center"/>
    </xf>
    <xf numFmtId="0" fontId="12" fillId="5" borderId="7" xfId="9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2" fillId="5" borderId="7" xfId="9" applyFont="1" applyFill="1" applyBorder="1" applyAlignment="1">
      <alignment horizontal="center" vertical="center"/>
    </xf>
    <xf numFmtId="0" fontId="12" fillId="5" borderId="10" xfId="9" applyFont="1" applyFill="1" applyBorder="1" applyAlignment="1">
      <alignment horizontal="center" vertical="center"/>
    </xf>
    <xf numFmtId="183" fontId="12" fillId="5" borderId="6" xfId="9" applyNumberFormat="1" applyFont="1" applyFill="1" applyBorder="1" applyAlignment="1">
      <alignment horizontal="center" vertical="center" wrapText="1"/>
    </xf>
    <xf numFmtId="0" fontId="12" fillId="5" borderId="6" xfId="9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12" fillId="5" borderId="2" xfId="9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2" fillId="5" borderId="12" xfId="9" applyFont="1" applyFill="1" applyBorder="1" applyAlignment="1">
      <alignment horizontal="center" vertical="center"/>
    </xf>
    <xf numFmtId="42" fontId="2" fillId="2" borderId="0" xfId="2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81" fontId="2" fillId="0" borderId="1" xfId="10" applyNumberFormat="1" applyFont="1" applyBorder="1">
      <alignment vertical="center"/>
    </xf>
    <xf numFmtId="41" fontId="2" fillId="0" borderId="1" xfId="10" applyNumberFormat="1" applyFont="1" applyBorder="1">
      <alignment vertical="center"/>
    </xf>
    <xf numFmtId="181" fontId="2" fillId="0" borderId="0" xfId="10" applyNumberFormat="1" applyFont="1" applyBorder="1">
      <alignment vertical="center"/>
    </xf>
    <xf numFmtId="41" fontId="2" fillId="0" borderId="2" xfId="10" applyNumberFormat="1" applyFont="1" applyBorder="1">
      <alignment vertical="center"/>
    </xf>
    <xf numFmtId="181" fontId="2" fillId="6" borderId="0" xfId="10" applyNumberFormat="1" applyFont="1" applyFill="1" applyBorder="1">
      <alignment vertical="center"/>
    </xf>
    <xf numFmtId="41" fontId="2" fillId="6" borderId="0" xfId="10" applyNumberFormat="1" applyFont="1" applyFill="1" applyBorder="1">
      <alignment vertical="center"/>
    </xf>
    <xf numFmtId="41" fontId="2" fillId="0" borderId="4" xfId="10" applyNumberFormat="1" applyFont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41" fontId="2" fillId="0" borderId="0" xfId="10" applyNumberFormat="1" applyFont="1" applyBorder="1">
      <alignment vertical="center"/>
    </xf>
    <xf numFmtId="178" fontId="9" fillId="2" borderId="0" xfId="0" applyNumberFormat="1" applyFont="1" applyFill="1" applyAlignment="1">
      <alignment vertical="center"/>
    </xf>
    <xf numFmtId="181" fontId="2" fillId="0" borderId="0" xfId="0" applyNumberFormat="1" applyFont="1" applyAlignment="1">
      <alignment vertical="center" shrinkToFit="1"/>
    </xf>
    <xf numFmtId="41" fontId="2" fillId="0" borderId="0" xfId="0" applyNumberFormat="1" applyFont="1" applyAlignment="1">
      <alignment vertical="center" shrinkToFit="1"/>
    </xf>
    <xf numFmtId="181" fontId="2" fillId="0" borderId="1" xfId="4" applyNumberFormat="1" applyFont="1" applyFill="1" applyBorder="1" applyAlignment="1">
      <alignment horizontal="right" vertical="center" shrinkToFit="1"/>
    </xf>
    <xf numFmtId="41" fontId="2" fillId="0" borderId="1" xfId="4" applyNumberFormat="1" applyFont="1" applyFill="1" applyBorder="1" applyAlignment="1">
      <alignment horizontal="right" vertical="center" shrinkToFit="1"/>
    </xf>
    <xf numFmtId="181" fontId="2" fillId="0" borderId="1" xfId="11" applyNumberFormat="1" applyFont="1" applyFill="1" applyBorder="1" applyAlignment="1">
      <alignment horizontal="center" vertical="center" shrinkToFit="1"/>
    </xf>
    <xf numFmtId="41" fontId="2" fillId="0" borderId="1" xfId="11" applyNumberFormat="1" applyFont="1" applyFill="1" applyBorder="1" applyAlignment="1">
      <alignment horizontal="center" vertical="center" shrinkToFit="1"/>
    </xf>
    <xf numFmtId="41" fontId="2" fillId="0" borderId="1" xfId="4" applyNumberFormat="1" applyFont="1" applyFill="1" applyBorder="1" applyAlignment="1">
      <alignment horizontal="center" vertical="center" shrinkToFit="1"/>
    </xf>
    <xf numFmtId="41" fontId="2" fillId="0" borderId="2" xfId="11" applyNumberFormat="1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/>
    </xf>
    <xf numFmtId="181" fontId="14" fillId="0" borderId="0" xfId="4" applyNumberFormat="1" applyFont="1" applyFill="1" applyBorder="1" applyAlignment="1">
      <alignment horizontal="right" vertical="center" shrinkToFit="1"/>
    </xf>
    <xf numFmtId="41" fontId="14" fillId="0" borderId="0" xfId="4" applyNumberFormat="1" applyFont="1" applyFill="1" applyBorder="1" applyAlignment="1">
      <alignment horizontal="right" vertical="center" shrinkToFit="1"/>
    </xf>
    <xf numFmtId="181" fontId="14" fillId="0" borderId="0" xfId="11" applyNumberFormat="1" applyFont="1" applyFill="1" applyBorder="1" applyAlignment="1">
      <alignment horizontal="center" vertical="center" shrinkToFit="1"/>
    </xf>
    <xf numFmtId="41" fontId="14" fillId="0" borderId="0" xfId="11" applyNumberFormat="1" applyFont="1" applyFill="1" applyBorder="1" applyAlignment="1">
      <alignment horizontal="center" vertical="center" shrinkToFit="1"/>
    </xf>
    <xf numFmtId="41" fontId="14" fillId="0" borderId="0" xfId="4" applyNumberFormat="1" applyFont="1" applyFill="1" applyBorder="1" applyAlignment="1">
      <alignment horizontal="center" vertical="center" shrinkToFit="1"/>
    </xf>
    <xf numFmtId="41" fontId="14" fillId="0" borderId="4" xfId="11" applyNumberFormat="1" applyFont="1" applyFill="1" applyBorder="1" applyAlignment="1">
      <alignment horizontal="center" vertical="center" shrinkToFit="1"/>
    </xf>
    <xf numFmtId="181" fontId="2" fillId="0" borderId="0" xfId="0" applyNumberFormat="1" applyFont="1" applyBorder="1" applyAlignment="1">
      <alignment vertical="center" shrinkToFit="1"/>
    </xf>
    <xf numFmtId="41" fontId="2" fillId="0" borderId="0" xfId="0" applyNumberFormat="1" applyFont="1" applyBorder="1" applyAlignment="1">
      <alignment vertical="center" shrinkToFit="1"/>
    </xf>
    <xf numFmtId="41" fontId="2" fillId="0" borderId="4" xfId="0" applyNumberFormat="1" applyFont="1" applyBorder="1" applyAlignment="1">
      <alignment vertical="center" shrinkToFit="1"/>
    </xf>
    <xf numFmtId="0" fontId="0" fillId="0" borderId="0" xfId="0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13" xfId="0" applyNumberFormat="1" applyFont="1" applyFill="1" applyBorder="1" applyAlignment="1">
      <alignment horizontal="center" vertical="center"/>
    </xf>
    <xf numFmtId="41" fontId="12" fillId="3" borderId="1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/>
    </xf>
    <xf numFmtId="0" fontId="12" fillId="3" borderId="14" xfId="0" applyNumberFormat="1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 wrapText="1"/>
    </xf>
    <xf numFmtId="0" fontId="12" fillId="3" borderId="14" xfId="0" applyNumberFormat="1" applyFont="1" applyFill="1" applyBorder="1" applyAlignment="1">
      <alignment horizontal="center" vertical="center" wrapText="1"/>
    </xf>
    <xf numFmtId="0" fontId="12" fillId="3" borderId="1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12" fillId="3" borderId="14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181" fontId="12" fillId="2" borderId="0" xfId="0" applyNumberFormat="1" applyFont="1" applyFill="1" applyAlignment="1">
      <alignment horizontal="left" vertical="center"/>
    </xf>
    <xf numFmtId="41" fontId="12" fillId="2" borderId="0" xfId="0" applyNumberFormat="1" applyFont="1" applyFill="1" applyAlignment="1">
      <alignment vertical="center"/>
    </xf>
    <xf numFmtId="181" fontId="12" fillId="2" borderId="0" xfId="0" applyNumberFormat="1" applyFont="1" applyFill="1" applyAlignment="1">
      <alignment vertical="center"/>
    </xf>
    <xf numFmtId="41" fontId="12" fillId="2" borderId="0" xfId="0" applyNumberFormat="1" applyFont="1" applyFill="1" applyAlignment="1">
      <alignment horizontal="left" vertical="center"/>
    </xf>
    <xf numFmtId="181" fontId="2" fillId="2" borderId="0" xfId="0" applyNumberFormat="1" applyFont="1" applyFill="1" applyAlignment="1">
      <alignment vertical="center"/>
    </xf>
    <xf numFmtId="41" fontId="2" fillId="2" borderId="0" xfId="0" applyNumberFormat="1" applyFont="1" applyFill="1" applyAlignment="1">
      <alignment vertical="center"/>
    </xf>
    <xf numFmtId="41" fontId="16" fillId="2" borderId="0" xfId="0" applyNumberFormat="1" applyFont="1" applyFill="1" applyAlignment="1">
      <alignment horizontal="center" vertical="center"/>
    </xf>
    <xf numFmtId="181" fontId="16" fillId="2" borderId="0" xfId="0" applyNumberFormat="1" applyFont="1" applyFill="1" applyAlignment="1">
      <alignment horizontal="center" vertical="center"/>
    </xf>
    <xf numFmtId="181" fontId="11" fillId="2" borderId="0" xfId="0" applyNumberFormat="1" applyFont="1" applyFill="1" applyAlignment="1">
      <alignment horizontal="left" vertical="center"/>
    </xf>
    <xf numFmtId="0" fontId="4" fillId="2" borderId="0" xfId="3" applyFill="1" applyAlignment="1" applyProtection="1">
      <alignment horizontal="center" vertical="center"/>
    </xf>
    <xf numFmtId="181" fontId="18" fillId="2" borderId="0" xfId="0" applyNumberFormat="1" applyFont="1" applyFill="1" applyAlignment="1">
      <alignment horizontal="left" vertical="center"/>
    </xf>
    <xf numFmtId="41" fontId="18" fillId="2" borderId="0" xfId="0" applyNumberFormat="1" applyFont="1" applyFill="1" applyAlignment="1">
      <alignment horizontal="left" vertical="center"/>
    </xf>
  </cellXfs>
  <cellStyles count="12">
    <cellStyle name="쉼표 [0]" xfId="1" builtinId="6"/>
    <cellStyle name="쉼표 [0] 2 10 2 2" xfId="4"/>
    <cellStyle name="통화 [0]" xfId="2" builtinId="7"/>
    <cellStyle name="통화 [0] 2 10" xfId="8"/>
    <cellStyle name="통화 [0] 2 9" xfId="5"/>
    <cellStyle name="표준" xfId="0" builtinId="0"/>
    <cellStyle name="표준 115 4" xfId="6"/>
    <cellStyle name="표준 2 2 3 4" xfId="10"/>
    <cellStyle name="표준 369" xfId="11"/>
    <cellStyle name="표준 371" xfId="9"/>
    <cellStyle name="표준 372" xfId="7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6"/>
    <pageSetUpPr fitToPage="1"/>
  </sheetPr>
  <dimension ref="A2:BY126"/>
  <sheetViews>
    <sheetView showGridLines="0" tabSelected="1" zoomScale="90" zoomScaleNormal="90" workbookViewId="0"/>
  </sheetViews>
  <sheetFormatPr defaultColWidth="8.88671875" defaultRowHeight="13.5" x14ac:dyDescent="0.15"/>
  <cols>
    <col min="1" max="1" width="11.77734375" style="1" customWidth="1"/>
    <col min="2" max="29" width="11" style="1" customWidth="1"/>
    <col min="30" max="30" width="9" style="1" bestFit="1" customWidth="1"/>
    <col min="31" max="31" width="9.109375" style="1" bestFit="1" customWidth="1"/>
    <col min="32" max="33" width="11.6640625" style="1" bestFit="1" customWidth="1"/>
    <col min="34" max="16384" width="8.88671875" style="1"/>
  </cols>
  <sheetData>
    <row r="2" spans="1:34" ht="27.75" customHeight="1" x14ac:dyDescent="0.15">
      <c r="A2" s="36" t="s">
        <v>116</v>
      </c>
      <c r="C2" s="200"/>
      <c r="D2" s="200"/>
      <c r="E2" s="200"/>
      <c r="F2" s="201"/>
      <c r="G2" s="200"/>
      <c r="H2" s="200"/>
      <c r="I2" s="195"/>
      <c r="J2" s="194"/>
      <c r="K2" s="194"/>
      <c r="L2" s="195"/>
      <c r="M2" s="194"/>
      <c r="N2" s="194"/>
      <c r="O2" s="195"/>
      <c r="P2" s="194"/>
      <c r="Q2" s="194"/>
      <c r="R2" s="195"/>
      <c r="S2" s="194"/>
      <c r="T2" s="194"/>
      <c r="U2" s="195"/>
      <c r="V2" s="194"/>
      <c r="W2" s="194"/>
      <c r="X2" s="194"/>
      <c r="Y2" s="194"/>
      <c r="Z2" s="194"/>
      <c r="AA2" s="195"/>
      <c r="AB2" s="194"/>
      <c r="AC2" s="194"/>
    </row>
    <row r="3" spans="1:34" ht="22.5" customHeight="1" x14ac:dyDescent="0.15">
      <c r="A3" s="199" t="s">
        <v>115</v>
      </c>
    </row>
    <row r="4" spans="1:34" ht="15" customHeight="1" x14ac:dyDescent="0.15">
      <c r="A4" s="198" t="s">
        <v>114</v>
      </c>
      <c r="B4" s="196"/>
      <c r="D4" s="197"/>
      <c r="E4" s="197"/>
      <c r="F4" s="196"/>
      <c r="G4" s="194"/>
      <c r="H4" s="194"/>
      <c r="I4" s="195"/>
      <c r="J4" s="194"/>
      <c r="K4" s="194"/>
      <c r="L4" s="195"/>
      <c r="M4" s="194"/>
      <c r="N4" s="194"/>
      <c r="O4" s="195"/>
      <c r="P4" s="194"/>
      <c r="Q4" s="194"/>
      <c r="R4" s="195"/>
      <c r="S4" s="194"/>
      <c r="T4" s="194"/>
      <c r="U4" s="195"/>
      <c r="V4" s="194"/>
      <c r="W4" s="194"/>
      <c r="X4" s="194"/>
      <c r="Y4" s="194"/>
      <c r="Z4" s="194"/>
      <c r="AA4" s="195"/>
      <c r="AB4" s="194"/>
      <c r="AC4" s="194"/>
    </row>
    <row r="5" spans="1:34" ht="9.75" customHeight="1" x14ac:dyDescent="0.15">
      <c r="B5" s="195"/>
      <c r="C5" s="194"/>
      <c r="D5" s="194"/>
      <c r="E5" s="194"/>
      <c r="F5" s="195"/>
      <c r="G5" s="194"/>
      <c r="H5" s="194"/>
      <c r="I5" s="195"/>
      <c r="J5" s="194"/>
      <c r="K5" s="194"/>
      <c r="L5" s="195"/>
      <c r="M5" s="194"/>
      <c r="N5" s="194"/>
      <c r="O5" s="195"/>
      <c r="P5" s="194"/>
      <c r="Q5" s="194"/>
      <c r="R5" s="195"/>
      <c r="S5" s="194"/>
      <c r="T5" s="194"/>
      <c r="U5" s="195"/>
      <c r="V5" s="194"/>
      <c r="W5" s="194"/>
      <c r="X5" s="194"/>
      <c r="Y5" s="194"/>
      <c r="Z5" s="194"/>
      <c r="AA5" s="195"/>
      <c r="AB5" s="194"/>
      <c r="AC5" s="194"/>
    </row>
    <row r="6" spans="1:34" s="38" customFormat="1" ht="13.5" customHeight="1" x14ac:dyDescent="0.15">
      <c r="A6" s="163" t="s">
        <v>113</v>
      </c>
      <c r="B6" s="163"/>
      <c r="C6" s="190" t="s">
        <v>86</v>
      </c>
      <c r="D6" s="190" t="s">
        <v>86</v>
      </c>
      <c r="E6" s="190"/>
      <c r="F6" s="191"/>
      <c r="G6" s="190"/>
      <c r="H6" s="190" t="s">
        <v>86</v>
      </c>
      <c r="I6" s="191"/>
      <c r="J6" s="190" t="s">
        <v>86</v>
      </c>
      <c r="K6" s="190" t="s">
        <v>86</v>
      </c>
      <c r="L6" s="191"/>
      <c r="M6" s="190" t="s">
        <v>86</v>
      </c>
      <c r="N6" s="192"/>
      <c r="O6" s="193"/>
      <c r="P6" s="192"/>
      <c r="Q6" s="192"/>
      <c r="R6" s="191"/>
      <c r="S6" s="190" t="s">
        <v>86</v>
      </c>
      <c r="T6" s="190" t="s">
        <v>86</v>
      </c>
      <c r="U6" s="191"/>
      <c r="V6" s="190" t="s">
        <v>86</v>
      </c>
      <c r="W6" s="190" t="s">
        <v>86</v>
      </c>
      <c r="X6" s="190"/>
      <c r="Y6" s="190"/>
      <c r="Z6" s="190"/>
      <c r="AA6" s="191"/>
      <c r="AB6" s="190" t="s">
        <v>86</v>
      </c>
      <c r="AC6" s="190" t="s">
        <v>86</v>
      </c>
    </row>
    <row r="7" spans="1:34" s="153" customFormat="1" ht="15.75" customHeight="1" x14ac:dyDescent="0.15">
      <c r="A7" s="189" t="s">
        <v>39</v>
      </c>
      <c r="B7" s="187" t="s">
        <v>112</v>
      </c>
      <c r="C7" s="186"/>
      <c r="D7" s="186"/>
      <c r="E7" s="187" t="s">
        <v>111</v>
      </c>
      <c r="F7" s="186"/>
      <c r="G7" s="188"/>
      <c r="H7" s="187" t="s">
        <v>110</v>
      </c>
      <c r="I7" s="186"/>
      <c r="J7" s="188"/>
      <c r="K7" s="187" t="s">
        <v>109</v>
      </c>
      <c r="L7" s="186"/>
      <c r="M7" s="188"/>
      <c r="N7" s="187" t="s">
        <v>108</v>
      </c>
      <c r="O7" s="186"/>
      <c r="P7" s="188"/>
      <c r="Q7" s="33" t="s">
        <v>107</v>
      </c>
      <c r="R7" s="173"/>
      <c r="S7" s="173"/>
      <c r="T7" s="173"/>
      <c r="U7" s="173"/>
      <c r="V7" s="173"/>
      <c r="W7" s="173"/>
      <c r="X7" s="173"/>
      <c r="Y7" s="179"/>
      <c r="Z7" s="187" t="s">
        <v>106</v>
      </c>
      <c r="AA7" s="186"/>
      <c r="AB7" s="186"/>
      <c r="AC7" s="185"/>
      <c r="AD7" s="185"/>
      <c r="AE7" s="163"/>
      <c r="AF7" s="163"/>
      <c r="AG7" s="163"/>
    </row>
    <row r="8" spans="1:34" s="153" customFormat="1" ht="15.75" customHeight="1" x14ac:dyDescent="0.15">
      <c r="A8" s="181"/>
      <c r="B8" s="168"/>
      <c r="C8" s="182"/>
      <c r="D8" s="182"/>
      <c r="E8" s="168"/>
      <c r="F8" s="182"/>
      <c r="G8" s="184"/>
      <c r="H8" s="168"/>
      <c r="I8" s="182"/>
      <c r="J8" s="184"/>
      <c r="K8" s="168"/>
      <c r="L8" s="182"/>
      <c r="M8" s="184"/>
      <c r="N8" s="168"/>
      <c r="O8" s="182"/>
      <c r="P8" s="184"/>
      <c r="Q8" s="183" t="s">
        <v>105</v>
      </c>
      <c r="R8" s="173"/>
      <c r="S8" s="179"/>
      <c r="T8" s="183" t="s">
        <v>104</v>
      </c>
      <c r="U8" s="173"/>
      <c r="V8" s="179"/>
      <c r="W8" s="183" t="s">
        <v>103</v>
      </c>
      <c r="X8" s="173"/>
      <c r="Y8" s="173"/>
      <c r="Z8" s="168"/>
      <c r="AA8" s="182"/>
      <c r="AB8" s="182"/>
      <c r="AC8" s="172"/>
      <c r="AD8" s="172"/>
      <c r="AE8" s="163"/>
      <c r="AF8" s="163"/>
      <c r="AG8" s="163"/>
    </row>
    <row r="9" spans="1:34" s="153" customFormat="1" ht="15.75" customHeight="1" x14ac:dyDescent="0.15">
      <c r="A9" s="181"/>
      <c r="B9" s="180" t="s">
        <v>99</v>
      </c>
      <c r="C9" s="174" t="s">
        <v>102</v>
      </c>
      <c r="D9" s="173"/>
      <c r="E9" s="175" t="s">
        <v>99</v>
      </c>
      <c r="F9" s="174" t="s">
        <v>102</v>
      </c>
      <c r="G9" s="179"/>
      <c r="H9" s="175" t="s">
        <v>99</v>
      </c>
      <c r="I9" s="174" t="s">
        <v>102</v>
      </c>
      <c r="J9" s="179"/>
      <c r="K9" s="175" t="s">
        <v>99</v>
      </c>
      <c r="L9" s="174" t="s">
        <v>102</v>
      </c>
      <c r="M9" s="179"/>
      <c r="N9" s="175" t="s">
        <v>99</v>
      </c>
      <c r="O9" s="174" t="s">
        <v>102</v>
      </c>
      <c r="P9" s="179"/>
      <c r="Q9" s="178" t="s">
        <v>99</v>
      </c>
      <c r="R9" s="178" t="s">
        <v>101</v>
      </c>
      <c r="S9" s="177" t="s">
        <v>100</v>
      </c>
      <c r="T9" s="177" t="s">
        <v>99</v>
      </c>
      <c r="U9" s="178" t="s">
        <v>101</v>
      </c>
      <c r="V9" s="176" t="s">
        <v>100</v>
      </c>
      <c r="W9" s="175" t="s">
        <v>99</v>
      </c>
      <c r="X9" s="177" t="s">
        <v>101</v>
      </c>
      <c r="Y9" s="176" t="s">
        <v>100</v>
      </c>
      <c r="Z9" s="175" t="s">
        <v>99</v>
      </c>
      <c r="AA9" s="174" t="s">
        <v>98</v>
      </c>
      <c r="AB9" s="173"/>
      <c r="AC9" s="164"/>
      <c r="AD9" s="172"/>
      <c r="AE9" s="163"/>
      <c r="AF9" s="163"/>
      <c r="AG9" s="163"/>
    </row>
    <row r="10" spans="1:34" s="153" customFormat="1" ht="27" customHeight="1" x14ac:dyDescent="0.15">
      <c r="A10" s="171"/>
      <c r="B10" s="170"/>
      <c r="C10" s="166" t="s">
        <v>97</v>
      </c>
      <c r="D10" s="166" t="s">
        <v>95</v>
      </c>
      <c r="E10" s="169"/>
      <c r="F10" s="166" t="s">
        <v>97</v>
      </c>
      <c r="G10" s="166" t="s">
        <v>95</v>
      </c>
      <c r="H10" s="167"/>
      <c r="I10" s="166" t="s">
        <v>97</v>
      </c>
      <c r="J10" s="166" t="s">
        <v>95</v>
      </c>
      <c r="K10" s="167"/>
      <c r="L10" s="166" t="s">
        <v>97</v>
      </c>
      <c r="M10" s="166" t="s">
        <v>95</v>
      </c>
      <c r="N10" s="167"/>
      <c r="O10" s="166" t="s">
        <v>97</v>
      </c>
      <c r="P10" s="166" t="s">
        <v>95</v>
      </c>
      <c r="Q10" s="168"/>
      <c r="R10" s="168"/>
      <c r="S10" s="167"/>
      <c r="T10" s="167"/>
      <c r="U10" s="168"/>
      <c r="V10" s="168"/>
      <c r="W10" s="167"/>
      <c r="X10" s="167"/>
      <c r="Y10" s="168"/>
      <c r="Z10" s="167"/>
      <c r="AA10" s="166" t="s">
        <v>96</v>
      </c>
      <c r="AB10" s="165" t="s">
        <v>95</v>
      </c>
      <c r="AC10"/>
      <c r="AD10" s="164"/>
      <c r="AE10" s="163"/>
      <c r="AF10"/>
      <c r="AG10"/>
    </row>
    <row r="11" spans="1:34" s="38" customFormat="1" ht="26.25" customHeight="1" x14ac:dyDescent="0.15">
      <c r="A11" s="142" t="s">
        <v>94</v>
      </c>
      <c r="B11" s="162">
        <v>37</v>
      </c>
      <c r="C11" s="160">
        <v>314856</v>
      </c>
      <c r="D11" s="160">
        <v>362664</v>
      </c>
      <c r="E11" s="161">
        <v>5</v>
      </c>
      <c r="F11" s="160">
        <v>52555</v>
      </c>
      <c r="G11" s="160">
        <v>236844</v>
      </c>
      <c r="H11" s="160">
        <v>0</v>
      </c>
      <c r="I11" s="160">
        <v>0</v>
      </c>
      <c r="J11" s="160">
        <v>0</v>
      </c>
      <c r="K11" s="161">
        <v>1</v>
      </c>
      <c r="L11" s="160">
        <v>29721</v>
      </c>
      <c r="M11" s="160">
        <v>93393</v>
      </c>
      <c r="N11" s="160">
        <v>0</v>
      </c>
      <c r="O11" s="160">
        <v>0</v>
      </c>
      <c r="P11" s="160">
        <v>0</v>
      </c>
      <c r="Q11" s="161">
        <v>21</v>
      </c>
      <c r="R11" s="161">
        <v>2030</v>
      </c>
      <c r="S11" s="160">
        <v>191094</v>
      </c>
      <c r="T11" s="161">
        <v>9</v>
      </c>
      <c r="U11" s="160">
        <v>749</v>
      </c>
      <c r="V11" s="160">
        <v>25213</v>
      </c>
      <c r="W11" s="161">
        <v>0</v>
      </c>
      <c r="X11" s="160">
        <v>0</v>
      </c>
      <c r="Y11" s="160">
        <v>0</v>
      </c>
      <c r="Z11" s="161">
        <v>1</v>
      </c>
      <c r="AA11" s="160">
        <v>16272</v>
      </c>
      <c r="AB11" s="160">
        <v>32426</v>
      </c>
      <c r="AC11"/>
      <c r="AD11"/>
      <c r="AE11"/>
      <c r="AF11"/>
      <c r="AG11"/>
      <c r="AH11" s="153"/>
    </row>
    <row r="12" spans="1:34" s="38" customFormat="1" ht="26.25" customHeight="1" x14ac:dyDescent="0.15">
      <c r="A12" s="142" t="s">
        <v>31</v>
      </c>
      <c r="B12" s="162">
        <v>38</v>
      </c>
      <c r="C12" s="160">
        <v>316748.38</v>
      </c>
      <c r="D12" s="160">
        <v>971212.75</v>
      </c>
      <c r="E12" s="161">
        <v>4</v>
      </c>
      <c r="F12" s="160">
        <v>43640.7</v>
      </c>
      <c r="G12" s="160">
        <v>203169.2</v>
      </c>
      <c r="H12" s="160">
        <v>0</v>
      </c>
      <c r="I12" s="160">
        <v>0</v>
      </c>
      <c r="J12" s="160">
        <v>0</v>
      </c>
      <c r="K12" s="161">
        <v>2</v>
      </c>
      <c r="L12" s="160">
        <v>38635.199999999997</v>
      </c>
      <c r="M12" s="160">
        <v>127067.9</v>
      </c>
      <c r="N12" s="160">
        <v>0</v>
      </c>
      <c r="O12" s="160">
        <v>0</v>
      </c>
      <c r="P12" s="160">
        <v>0</v>
      </c>
      <c r="Q12" s="161">
        <v>10</v>
      </c>
      <c r="R12" s="161">
        <v>2029</v>
      </c>
      <c r="S12" s="160">
        <v>19922</v>
      </c>
      <c r="T12" s="161">
        <v>10</v>
      </c>
      <c r="U12" s="160">
        <v>739</v>
      </c>
      <c r="V12" s="160">
        <v>27110.5</v>
      </c>
      <c r="W12" s="161">
        <v>0</v>
      </c>
      <c r="X12" s="160">
        <v>0</v>
      </c>
      <c r="Y12" s="160">
        <v>0</v>
      </c>
      <c r="Z12" s="161">
        <v>1</v>
      </c>
      <c r="AA12" s="160">
        <v>16272</v>
      </c>
      <c r="AB12" s="160">
        <v>32426</v>
      </c>
      <c r="AC12"/>
      <c r="AD12"/>
      <c r="AE12"/>
      <c r="AF12"/>
      <c r="AG12"/>
      <c r="AH12" s="153"/>
    </row>
    <row r="13" spans="1:34" s="38" customFormat="1" ht="26.25" customHeight="1" x14ac:dyDescent="0.15">
      <c r="A13" s="142" t="s">
        <v>30</v>
      </c>
      <c r="B13" s="162">
        <v>38</v>
      </c>
      <c r="C13" s="160">
        <v>316748.37</v>
      </c>
      <c r="D13" s="160">
        <v>971212.79999999993</v>
      </c>
      <c r="E13" s="161">
        <v>4</v>
      </c>
      <c r="F13" s="160">
        <v>43640.7</v>
      </c>
      <c r="G13" s="160">
        <v>203169.2</v>
      </c>
      <c r="H13" s="160">
        <v>0</v>
      </c>
      <c r="I13" s="160">
        <v>0</v>
      </c>
      <c r="J13" s="160">
        <v>0</v>
      </c>
      <c r="K13" s="161">
        <v>2</v>
      </c>
      <c r="L13" s="160">
        <v>38635.17</v>
      </c>
      <c r="M13" s="160">
        <v>127067.9</v>
      </c>
      <c r="N13" s="160">
        <v>0</v>
      </c>
      <c r="O13" s="160">
        <v>0</v>
      </c>
      <c r="P13" s="160">
        <v>0</v>
      </c>
      <c r="Q13" s="161">
        <v>20</v>
      </c>
      <c r="R13" s="161">
        <v>2768</v>
      </c>
      <c r="S13" s="160">
        <v>47032.5</v>
      </c>
      <c r="T13" s="161">
        <v>20</v>
      </c>
      <c r="U13" s="160">
        <v>2768</v>
      </c>
      <c r="V13" s="160">
        <v>47032.5</v>
      </c>
      <c r="W13" s="161">
        <v>0</v>
      </c>
      <c r="X13" s="160">
        <v>0</v>
      </c>
      <c r="Y13" s="160">
        <v>0</v>
      </c>
      <c r="Z13" s="161">
        <v>12</v>
      </c>
      <c r="AA13" s="160">
        <v>187440</v>
      </c>
      <c r="AB13" s="160">
        <v>640975.69999999995</v>
      </c>
      <c r="AC13"/>
      <c r="AD13"/>
      <c r="AE13"/>
      <c r="AF13"/>
      <c r="AG13"/>
      <c r="AH13" s="153"/>
    </row>
    <row r="14" spans="1:34" s="38" customFormat="1" ht="26.25" customHeight="1" x14ac:dyDescent="0.15">
      <c r="A14" s="142" t="s">
        <v>29</v>
      </c>
      <c r="B14" s="162">
        <v>38</v>
      </c>
      <c r="C14" s="160">
        <v>315322.5</v>
      </c>
      <c r="D14" s="160">
        <v>971213.1</v>
      </c>
      <c r="E14" s="161">
        <v>4</v>
      </c>
      <c r="F14" s="160">
        <v>43639.5</v>
      </c>
      <c r="G14" s="160">
        <v>203169.2</v>
      </c>
      <c r="H14" s="160">
        <v>0</v>
      </c>
      <c r="I14" s="160">
        <v>0</v>
      </c>
      <c r="J14" s="160">
        <v>0</v>
      </c>
      <c r="K14" s="161">
        <v>2</v>
      </c>
      <c r="L14" s="160">
        <v>38634</v>
      </c>
      <c r="M14" s="160">
        <v>127067.9</v>
      </c>
      <c r="N14" s="160">
        <v>0</v>
      </c>
      <c r="O14" s="160">
        <v>0</v>
      </c>
      <c r="P14" s="160">
        <v>0</v>
      </c>
      <c r="Q14" s="161">
        <v>20</v>
      </c>
      <c r="R14" s="161">
        <v>2768</v>
      </c>
      <c r="S14" s="160">
        <v>47032</v>
      </c>
      <c r="T14" s="161">
        <v>20</v>
      </c>
      <c r="U14" s="160">
        <v>2768</v>
      </c>
      <c r="V14" s="160">
        <v>47032</v>
      </c>
      <c r="W14" s="161">
        <v>0</v>
      </c>
      <c r="X14" s="160">
        <v>0</v>
      </c>
      <c r="Y14" s="160">
        <v>0</v>
      </c>
      <c r="Z14" s="161">
        <v>12</v>
      </c>
      <c r="AA14" s="160">
        <v>186017</v>
      </c>
      <c r="AB14" s="160">
        <v>640976</v>
      </c>
      <c r="AC14"/>
      <c r="AD14"/>
      <c r="AE14"/>
      <c r="AF14"/>
      <c r="AG14"/>
      <c r="AH14" s="153"/>
    </row>
    <row r="15" spans="1:34" s="38" customFormat="1" ht="26.25" customHeight="1" x14ac:dyDescent="0.15">
      <c r="A15" s="142" t="s">
        <v>28</v>
      </c>
      <c r="B15" s="159">
        <v>39</v>
      </c>
      <c r="C15" s="156">
        <v>320799.5</v>
      </c>
      <c r="D15" s="156">
        <v>985270.3</v>
      </c>
      <c r="E15" s="158">
        <v>4</v>
      </c>
      <c r="F15" s="154">
        <v>43640.3</v>
      </c>
      <c r="G15" s="154">
        <v>203169</v>
      </c>
      <c r="H15" s="158" t="s">
        <v>93</v>
      </c>
      <c r="I15" s="158" t="s">
        <v>92</v>
      </c>
      <c r="J15" s="158" t="s">
        <v>92</v>
      </c>
      <c r="K15" s="155">
        <v>2</v>
      </c>
      <c r="L15" s="154">
        <v>38635.199999999997</v>
      </c>
      <c r="M15" s="154">
        <v>141126.1</v>
      </c>
      <c r="N15" s="155" t="s">
        <v>93</v>
      </c>
      <c r="O15" s="155" t="s">
        <v>92</v>
      </c>
      <c r="P15" s="155" t="s">
        <v>92</v>
      </c>
      <c r="Q15" s="157">
        <v>21</v>
      </c>
      <c r="R15" s="157">
        <v>2843</v>
      </c>
      <c r="S15" s="156">
        <v>51080</v>
      </c>
      <c r="T15" s="155">
        <v>21</v>
      </c>
      <c r="U15" s="154">
        <v>2843</v>
      </c>
      <c r="V15" s="154">
        <v>51080</v>
      </c>
      <c r="W15" s="155" t="s">
        <v>93</v>
      </c>
      <c r="X15" s="155" t="s">
        <v>93</v>
      </c>
      <c r="Y15" s="155" t="s">
        <v>92</v>
      </c>
      <c r="Z15" s="155">
        <v>12</v>
      </c>
      <c r="AA15" s="154">
        <v>187444</v>
      </c>
      <c r="AB15" s="154">
        <v>640975.19999999995</v>
      </c>
      <c r="AC15"/>
      <c r="AD15"/>
      <c r="AE15"/>
      <c r="AF15"/>
      <c r="AG15"/>
      <c r="AH15" s="153"/>
    </row>
    <row r="16" spans="1:34" s="38" customFormat="1" ht="26.25" customHeight="1" x14ac:dyDescent="0.15">
      <c r="A16" s="6" t="s">
        <v>27</v>
      </c>
      <c r="B16" s="152">
        <v>39</v>
      </c>
      <c r="C16" s="149">
        <v>331188</v>
      </c>
      <c r="D16" s="149">
        <v>1008191</v>
      </c>
      <c r="E16" s="151">
        <v>4</v>
      </c>
      <c r="F16" s="147">
        <v>43610</v>
      </c>
      <c r="G16" s="147">
        <v>203169</v>
      </c>
      <c r="H16" s="151">
        <v>0</v>
      </c>
      <c r="I16" s="151">
        <v>0</v>
      </c>
      <c r="J16" s="151">
        <v>0</v>
      </c>
      <c r="K16" s="148">
        <v>2</v>
      </c>
      <c r="L16" s="147">
        <v>79531</v>
      </c>
      <c r="M16" s="147">
        <v>164046</v>
      </c>
      <c r="N16" s="148">
        <v>0</v>
      </c>
      <c r="O16" s="148">
        <v>0</v>
      </c>
      <c r="P16" s="148">
        <v>0</v>
      </c>
      <c r="Q16" s="150">
        <v>21</v>
      </c>
      <c r="R16" s="150">
        <v>2843</v>
      </c>
      <c r="S16" s="149">
        <v>50589</v>
      </c>
      <c r="T16" s="148">
        <v>21</v>
      </c>
      <c r="U16" s="147">
        <v>2843</v>
      </c>
      <c r="V16" s="147">
        <v>50589</v>
      </c>
      <c r="W16" s="148">
        <v>0</v>
      </c>
      <c r="X16" s="148">
        <v>0</v>
      </c>
      <c r="Y16" s="148">
        <v>0</v>
      </c>
      <c r="Z16" s="148">
        <v>12</v>
      </c>
      <c r="AA16" s="147">
        <v>157458</v>
      </c>
      <c r="AB16" s="147">
        <v>640976</v>
      </c>
      <c r="AC16"/>
      <c r="AD16"/>
      <c r="AE16"/>
      <c r="AF16"/>
      <c r="AG16"/>
      <c r="AH16"/>
    </row>
    <row r="17" spans="1:33" s="144" customFormat="1" x14ac:dyDescent="0.15">
      <c r="B17" s="146">
        <f>SUM(B18:B40)</f>
        <v>39</v>
      </c>
      <c r="C17" s="145">
        <f>SUM(C18:C40)</f>
        <v>331187.99</v>
      </c>
      <c r="D17" s="145">
        <f>SUM(D18:D40)</f>
        <v>1008191.0099999999</v>
      </c>
      <c r="E17" s="146">
        <f>SUM(E18:E40)</f>
        <v>4</v>
      </c>
      <c r="F17" s="145">
        <f>SUM(F18:F40)</f>
        <v>43609.96</v>
      </c>
      <c r="G17" s="145">
        <f>SUM(G18:G40)</f>
        <v>203168.99</v>
      </c>
      <c r="H17" s="145">
        <f>SUM(H18:H40)</f>
        <v>0</v>
      </c>
      <c r="I17" s="145">
        <f>SUM(I18:I40)</f>
        <v>0</v>
      </c>
      <c r="J17" s="145">
        <f>SUM(J18:J40)</f>
        <v>0</v>
      </c>
      <c r="K17" s="146">
        <f>SUM(K18:K40)</f>
        <v>2</v>
      </c>
      <c r="L17" s="145">
        <f>SUM(L18:L40)</f>
        <v>79531</v>
      </c>
      <c r="M17" s="145">
        <f>SUM(M18:M40)</f>
        <v>164046.03999999998</v>
      </c>
      <c r="N17" s="145">
        <f>SUM(N18:N40)</f>
        <v>0</v>
      </c>
      <c r="O17" s="145">
        <f>SUM(O18:O40)</f>
        <v>0</v>
      </c>
      <c r="P17" s="145">
        <f>SUM(P18:P40)</f>
        <v>0</v>
      </c>
      <c r="Q17" s="146">
        <f>SUM(Q18:Q40)</f>
        <v>21</v>
      </c>
      <c r="R17" s="145">
        <f>SUM(R18:R40)</f>
        <v>2843</v>
      </c>
      <c r="S17" s="145">
        <f>SUM(S18:S40)</f>
        <v>50589</v>
      </c>
      <c r="T17" s="146">
        <f>SUM(T18:T40)</f>
        <v>21</v>
      </c>
      <c r="U17" s="145">
        <f>SUM(U18:U40)</f>
        <v>2843</v>
      </c>
      <c r="V17" s="145">
        <f>SUM(V18:V40)</f>
        <v>50589</v>
      </c>
      <c r="W17" s="145">
        <f>SUM(W18:W40)</f>
        <v>0</v>
      </c>
      <c r="X17" s="145">
        <f>SUM(X18:X40)</f>
        <v>0</v>
      </c>
      <c r="Y17" s="145">
        <f>SUM(Y18:Y40)</f>
        <v>0</v>
      </c>
      <c r="Z17" s="146">
        <f>SUM(Z18:Z40)</f>
        <v>12</v>
      </c>
      <c r="AA17" s="145">
        <f>SUM(AA18:AA40)</f>
        <v>157458.03</v>
      </c>
      <c r="AB17" s="145">
        <f>SUM(AB18:AB40)</f>
        <v>640975.9800000001</v>
      </c>
      <c r="AC17"/>
      <c r="AD17"/>
      <c r="AE17"/>
      <c r="AF17"/>
      <c r="AG17"/>
    </row>
    <row r="18" spans="1:33" ht="16.5" customHeight="1" x14ac:dyDescent="0.15">
      <c r="A18" s="142" t="s">
        <v>26</v>
      </c>
      <c r="B18" s="141">
        <v>0</v>
      </c>
      <c r="C18" s="137">
        <f>F18+I18+L18+O18+S18+AA18</f>
        <v>0</v>
      </c>
      <c r="D18" s="137">
        <f>G18+J18+M18+P18+R18+AB18</f>
        <v>0</v>
      </c>
      <c r="E18" s="143">
        <v>0</v>
      </c>
      <c r="F18" s="137">
        <v>0</v>
      </c>
      <c r="G18" s="137">
        <v>0</v>
      </c>
      <c r="H18" s="137"/>
      <c r="I18" s="137"/>
      <c r="J18" s="137">
        <v>0</v>
      </c>
      <c r="K18" s="143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43">
        <v>0</v>
      </c>
      <c r="R18" s="143">
        <v>0</v>
      </c>
      <c r="S18" s="137">
        <f>V18+Y18</f>
        <v>0</v>
      </c>
      <c r="T18" s="143">
        <v>0</v>
      </c>
      <c r="U18" s="143">
        <v>0</v>
      </c>
      <c r="V18" s="137">
        <v>0</v>
      </c>
      <c r="W18" s="137">
        <v>0</v>
      </c>
      <c r="X18" s="137">
        <v>0</v>
      </c>
      <c r="Y18" s="137">
        <v>0</v>
      </c>
      <c r="Z18" s="143">
        <v>0</v>
      </c>
      <c r="AA18" s="137">
        <v>0</v>
      </c>
      <c r="AB18" s="137">
        <v>0</v>
      </c>
      <c r="AC18"/>
      <c r="AD18"/>
      <c r="AE18"/>
      <c r="AF18"/>
      <c r="AG18"/>
    </row>
    <row r="19" spans="1:33" ht="16.5" customHeight="1" x14ac:dyDescent="0.15">
      <c r="A19" s="142" t="s">
        <v>25</v>
      </c>
      <c r="B19" s="141">
        <v>13</v>
      </c>
      <c r="C19" s="137">
        <f>F19+I19+L19+O19+S19+AA19</f>
        <v>123582.61</v>
      </c>
      <c r="D19" s="137">
        <f>G19+J19+M19+P19+AB19</f>
        <v>332221.43999999994</v>
      </c>
      <c r="E19" s="140">
        <v>2</v>
      </c>
      <c r="F19" s="139">
        <v>18062.5</v>
      </c>
      <c r="G19" s="139">
        <v>117612.4</v>
      </c>
      <c r="H19" s="139">
        <v>0</v>
      </c>
      <c r="I19" s="139">
        <v>0</v>
      </c>
      <c r="J19" s="139">
        <v>0</v>
      </c>
      <c r="K19" s="140">
        <v>1</v>
      </c>
      <c r="L19" s="139">
        <v>70808</v>
      </c>
      <c r="M19" s="139">
        <v>130371.2</v>
      </c>
      <c r="N19" s="139">
        <v>0</v>
      </c>
      <c r="O19" s="139">
        <v>0</v>
      </c>
      <c r="P19" s="139">
        <v>0</v>
      </c>
      <c r="Q19" s="140">
        <v>9</v>
      </c>
      <c r="R19" s="140">
        <v>1316</v>
      </c>
      <c r="S19" s="139">
        <f>V19+Y19</f>
        <v>22379</v>
      </c>
      <c r="T19" s="140">
        <v>9</v>
      </c>
      <c r="U19" s="140">
        <v>1316</v>
      </c>
      <c r="V19" s="139">
        <v>22379</v>
      </c>
      <c r="W19" s="139">
        <v>0</v>
      </c>
      <c r="X19" s="139">
        <v>0</v>
      </c>
      <c r="Y19" s="139">
        <v>0</v>
      </c>
      <c r="Z19" s="140">
        <v>1</v>
      </c>
      <c r="AA19" s="139">
        <v>12333.11</v>
      </c>
      <c r="AB19" s="139">
        <v>84237.84</v>
      </c>
      <c r="AC19"/>
      <c r="AD19"/>
      <c r="AE19"/>
      <c r="AF19"/>
      <c r="AG19"/>
    </row>
    <row r="20" spans="1:33" ht="16.5" customHeight="1" x14ac:dyDescent="0.15">
      <c r="A20" s="142" t="s">
        <v>24</v>
      </c>
      <c r="B20" s="141">
        <v>0</v>
      </c>
      <c r="C20" s="137">
        <f>F20+I20+L20+O20+S20+AA20</f>
        <v>0</v>
      </c>
      <c r="D20" s="137">
        <f>G20+J20+M20+P20+AB20</f>
        <v>0</v>
      </c>
      <c r="E20" s="140">
        <v>0</v>
      </c>
      <c r="F20" s="139"/>
      <c r="G20" s="139">
        <v>0</v>
      </c>
      <c r="H20" s="139">
        <v>0</v>
      </c>
      <c r="I20" s="139">
        <v>0</v>
      </c>
      <c r="J20" s="139">
        <v>0</v>
      </c>
      <c r="K20" s="140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40">
        <v>0</v>
      </c>
      <c r="R20" s="140">
        <v>0</v>
      </c>
      <c r="S20" s="139">
        <f>V20+Y20</f>
        <v>0</v>
      </c>
      <c r="T20" s="140">
        <v>0</v>
      </c>
      <c r="U20" s="140">
        <v>0</v>
      </c>
      <c r="V20" s="139">
        <v>0</v>
      </c>
      <c r="W20" s="139">
        <v>0</v>
      </c>
      <c r="X20" s="139">
        <v>0</v>
      </c>
      <c r="Y20" s="139">
        <v>0</v>
      </c>
      <c r="Z20" s="140">
        <v>0</v>
      </c>
      <c r="AA20" s="139">
        <v>0</v>
      </c>
      <c r="AB20" s="139">
        <v>0</v>
      </c>
      <c r="AC20"/>
      <c r="AD20"/>
      <c r="AE20"/>
      <c r="AF20"/>
      <c r="AG20"/>
    </row>
    <row r="21" spans="1:33" ht="16.5" customHeight="1" x14ac:dyDescent="0.15">
      <c r="A21" s="142" t="s">
        <v>23</v>
      </c>
      <c r="B21" s="141">
        <v>0</v>
      </c>
      <c r="C21" s="137">
        <f>F21+I21+L21+O21+S21+AA21</f>
        <v>0</v>
      </c>
      <c r="D21" s="137">
        <f>G21+J21+M21+P21+AB21</f>
        <v>0</v>
      </c>
      <c r="E21" s="140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40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40">
        <v>0</v>
      </c>
      <c r="R21" s="140">
        <v>0</v>
      </c>
      <c r="S21" s="139">
        <f>V21+Y21</f>
        <v>0</v>
      </c>
      <c r="T21" s="140">
        <v>0</v>
      </c>
      <c r="U21" s="140">
        <v>0</v>
      </c>
      <c r="V21" s="139">
        <v>0</v>
      </c>
      <c r="W21" s="139">
        <v>0</v>
      </c>
      <c r="X21" s="139">
        <v>0</v>
      </c>
      <c r="Y21" s="139">
        <v>0</v>
      </c>
      <c r="Z21" s="140">
        <v>0</v>
      </c>
      <c r="AA21" s="139">
        <v>0</v>
      </c>
      <c r="AB21" s="139">
        <v>0</v>
      </c>
      <c r="AC21"/>
      <c r="AD21"/>
      <c r="AE21"/>
      <c r="AF21"/>
      <c r="AG21"/>
    </row>
    <row r="22" spans="1:33" ht="16.5" customHeight="1" x14ac:dyDescent="0.15">
      <c r="A22" s="142" t="s">
        <v>22</v>
      </c>
      <c r="B22" s="141">
        <v>0</v>
      </c>
      <c r="C22" s="137">
        <f>F22+I22+L22+O22+S22+AA22</f>
        <v>0</v>
      </c>
      <c r="D22" s="137">
        <f>G22+J22+M22+P22+AB22</f>
        <v>0</v>
      </c>
      <c r="E22" s="140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40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40">
        <v>0</v>
      </c>
      <c r="R22" s="140">
        <v>0</v>
      </c>
      <c r="S22" s="139">
        <f>V22+Y22</f>
        <v>0</v>
      </c>
      <c r="T22" s="140">
        <v>0</v>
      </c>
      <c r="U22" s="140">
        <v>0</v>
      </c>
      <c r="V22" s="139">
        <v>0</v>
      </c>
      <c r="W22" s="139">
        <v>0</v>
      </c>
      <c r="X22" s="139">
        <v>0</v>
      </c>
      <c r="Y22" s="139">
        <v>0</v>
      </c>
      <c r="Z22" s="140">
        <v>0</v>
      </c>
      <c r="AA22" s="139">
        <v>0</v>
      </c>
      <c r="AB22" s="139">
        <v>0</v>
      </c>
      <c r="AC22"/>
      <c r="AD22"/>
      <c r="AE22"/>
      <c r="AF22"/>
      <c r="AG22"/>
    </row>
    <row r="23" spans="1:33" ht="16.5" customHeight="1" x14ac:dyDescent="0.15">
      <c r="A23" s="142" t="s">
        <v>21</v>
      </c>
      <c r="B23" s="141">
        <v>3</v>
      </c>
      <c r="C23" s="137">
        <f>F23+I23+L23+O23+S23+AA23</f>
        <v>9568.84</v>
      </c>
      <c r="D23" s="137">
        <f>G23+J23+M23+P23+AB23</f>
        <v>17821.55</v>
      </c>
      <c r="E23" s="140"/>
      <c r="F23" s="139"/>
      <c r="G23" s="139"/>
      <c r="H23" s="139">
        <v>0</v>
      </c>
      <c r="I23" s="139">
        <v>0</v>
      </c>
      <c r="J23" s="139">
        <v>0</v>
      </c>
      <c r="K23" s="140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40">
        <v>2</v>
      </c>
      <c r="R23" s="140">
        <v>786</v>
      </c>
      <c r="S23" s="139">
        <f>V23+Y23</f>
        <v>5080</v>
      </c>
      <c r="T23" s="140">
        <v>2</v>
      </c>
      <c r="U23" s="140">
        <v>786</v>
      </c>
      <c r="V23" s="139">
        <v>5080</v>
      </c>
      <c r="W23" s="139">
        <v>0</v>
      </c>
      <c r="X23" s="139">
        <v>0</v>
      </c>
      <c r="Y23" s="139">
        <v>0</v>
      </c>
      <c r="Z23" s="140">
        <v>1</v>
      </c>
      <c r="AA23" s="139">
        <v>4488.84</v>
      </c>
      <c r="AB23" s="139">
        <v>17821.55</v>
      </c>
      <c r="AC23"/>
      <c r="AD23"/>
      <c r="AE23"/>
      <c r="AF23"/>
      <c r="AG23"/>
    </row>
    <row r="24" spans="1:33" ht="16.5" customHeight="1" x14ac:dyDescent="0.15">
      <c r="A24" s="142" t="s">
        <v>20</v>
      </c>
      <c r="B24" s="141">
        <v>0</v>
      </c>
      <c r="C24" s="137">
        <f>F24+I24+L24+O24+S24+AA24</f>
        <v>0</v>
      </c>
      <c r="D24" s="137">
        <f>G24+J24+M24+P24+AB24</f>
        <v>0</v>
      </c>
      <c r="E24" s="140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40">
        <v>0</v>
      </c>
      <c r="R24" s="140">
        <v>0</v>
      </c>
      <c r="S24" s="139">
        <f>V24+Y24</f>
        <v>0</v>
      </c>
      <c r="T24" s="140">
        <v>0</v>
      </c>
      <c r="U24" s="140">
        <v>0</v>
      </c>
      <c r="V24" s="139">
        <v>0</v>
      </c>
      <c r="W24" s="139">
        <v>0</v>
      </c>
      <c r="X24" s="139">
        <v>0</v>
      </c>
      <c r="Y24" s="139">
        <v>0</v>
      </c>
      <c r="Z24" s="140">
        <v>0</v>
      </c>
      <c r="AA24" s="139">
        <v>0</v>
      </c>
      <c r="AB24" s="139">
        <v>0</v>
      </c>
      <c r="AC24"/>
      <c r="AD24"/>
      <c r="AE24"/>
      <c r="AF24"/>
      <c r="AG24"/>
    </row>
    <row r="25" spans="1:33" ht="20.100000000000001" customHeight="1" x14ac:dyDescent="0.15">
      <c r="A25" s="142" t="s">
        <v>19</v>
      </c>
      <c r="B25" s="141">
        <v>9</v>
      </c>
      <c r="C25" s="137">
        <f>F25+I25+L25+O25+S25+AA25</f>
        <v>131800.85999999999</v>
      </c>
      <c r="D25" s="137">
        <f>G25+J25+M25+P25+AB25</f>
        <v>524284.11</v>
      </c>
      <c r="E25" s="140">
        <v>1</v>
      </c>
      <c r="F25" s="139">
        <v>11525.46</v>
      </c>
      <c r="G25" s="139">
        <v>41078.6</v>
      </c>
      <c r="H25" s="139">
        <v>0</v>
      </c>
      <c r="I25" s="139">
        <v>0</v>
      </c>
      <c r="J25" s="139">
        <v>0</v>
      </c>
      <c r="K25" s="140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40"/>
      <c r="R25" s="140"/>
      <c r="S25" s="139">
        <f>V25+Y25</f>
        <v>0</v>
      </c>
      <c r="T25" s="140"/>
      <c r="U25" s="140"/>
      <c r="V25" s="139"/>
      <c r="W25" s="139">
        <v>0</v>
      </c>
      <c r="X25" s="139">
        <v>0</v>
      </c>
      <c r="Y25" s="139">
        <v>0</v>
      </c>
      <c r="Z25" s="140">
        <v>8</v>
      </c>
      <c r="AA25" s="139">
        <v>120275.4</v>
      </c>
      <c r="AB25" s="139">
        <v>483205.51</v>
      </c>
      <c r="AC25"/>
      <c r="AD25"/>
      <c r="AE25"/>
      <c r="AF25"/>
      <c r="AG25"/>
    </row>
    <row r="26" spans="1:33" ht="20.100000000000001" customHeight="1" x14ac:dyDescent="0.15">
      <c r="A26" s="142" t="s">
        <v>18</v>
      </c>
      <c r="B26" s="141">
        <v>1</v>
      </c>
      <c r="C26" s="137">
        <f>F26+I26+L26+O26+S26+AA26</f>
        <v>2331</v>
      </c>
      <c r="D26" s="137">
        <f>G26+J26+M26+P26+AB26</f>
        <v>0</v>
      </c>
      <c r="E26" s="140"/>
      <c r="F26" s="139"/>
      <c r="G26" s="139"/>
      <c r="H26" s="139">
        <v>0</v>
      </c>
      <c r="I26" s="139">
        <v>0</v>
      </c>
      <c r="J26" s="139">
        <v>0</v>
      </c>
      <c r="K26" s="140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40">
        <v>1</v>
      </c>
      <c r="R26" s="140">
        <v>211</v>
      </c>
      <c r="S26" s="139">
        <f>V26+Y26</f>
        <v>2331</v>
      </c>
      <c r="T26" s="140">
        <v>1</v>
      </c>
      <c r="U26" s="140">
        <v>211</v>
      </c>
      <c r="V26" s="139">
        <v>2331</v>
      </c>
      <c r="W26" s="139">
        <v>0</v>
      </c>
      <c r="X26" s="139">
        <v>0</v>
      </c>
      <c r="Y26" s="139">
        <v>0</v>
      </c>
      <c r="Z26" s="140"/>
      <c r="AA26" s="139"/>
      <c r="AB26" s="139"/>
      <c r="AC26"/>
      <c r="AD26"/>
      <c r="AE26"/>
      <c r="AF26"/>
      <c r="AG26"/>
    </row>
    <row r="27" spans="1:33" ht="20.100000000000001" customHeight="1" x14ac:dyDescent="0.15">
      <c r="A27" s="142" t="s">
        <v>16</v>
      </c>
      <c r="B27" s="141">
        <v>0</v>
      </c>
      <c r="C27" s="137">
        <f>F27+I27+L27+O27+S27+AA27</f>
        <v>0</v>
      </c>
      <c r="D27" s="137">
        <f>G27+J27+M27+P27+AB27</f>
        <v>0</v>
      </c>
      <c r="E27" s="140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40">
        <v>0</v>
      </c>
      <c r="R27" s="140">
        <v>0</v>
      </c>
      <c r="S27" s="139">
        <f>V27+Y27</f>
        <v>0</v>
      </c>
      <c r="T27" s="140">
        <v>0</v>
      </c>
      <c r="U27" s="140">
        <v>0</v>
      </c>
      <c r="V27" s="139">
        <v>0</v>
      </c>
      <c r="W27" s="139">
        <v>0</v>
      </c>
      <c r="X27" s="139">
        <v>0</v>
      </c>
      <c r="Y27" s="139">
        <v>0</v>
      </c>
      <c r="Z27" s="140">
        <v>0</v>
      </c>
      <c r="AA27" s="139">
        <v>0</v>
      </c>
      <c r="AB27" s="139">
        <v>0</v>
      </c>
      <c r="AC27"/>
      <c r="AD27"/>
      <c r="AE27"/>
      <c r="AF27"/>
      <c r="AG27"/>
    </row>
    <row r="28" spans="1:33" ht="20.100000000000001" customHeight="1" x14ac:dyDescent="0.15">
      <c r="A28" s="142" t="s">
        <v>15</v>
      </c>
      <c r="B28" s="141">
        <v>2</v>
      </c>
      <c r="C28" s="137">
        <f>F28+I28+L28+O28+S28+AA28</f>
        <v>8108</v>
      </c>
      <c r="D28" s="137">
        <f>G28+J28+M28+P28+AB28</f>
        <v>0</v>
      </c>
      <c r="E28" s="140"/>
      <c r="F28" s="139"/>
      <c r="G28" s="139"/>
      <c r="H28" s="139">
        <v>0</v>
      </c>
      <c r="I28" s="139">
        <v>0</v>
      </c>
      <c r="J28" s="139">
        <v>0</v>
      </c>
      <c r="K28" s="140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40">
        <v>2</v>
      </c>
      <c r="R28" s="140">
        <v>101</v>
      </c>
      <c r="S28" s="139">
        <f>V28+Y28</f>
        <v>8108</v>
      </c>
      <c r="T28" s="140">
        <v>2</v>
      </c>
      <c r="U28" s="140">
        <v>101</v>
      </c>
      <c r="V28" s="139">
        <v>8108</v>
      </c>
      <c r="W28" s="139">
        <v>0</v>
      </c>
      <c r="X28" s="139">
        <v>0</v>
      </c>
      <c r="Y28" s="139">
        <v>0</v>
      </c>
      <c r="Z28" s="140"/>
      <c r="AA28" s="139"/>
      <c r="AB28" s="139"/>
      <c r="AC28"/>
      <c r="AD28"/>
      <c r="AE28"/>
      <c r="AF28"/>
      <c r="AG28"/>
    </row>
    <row r="29" spans="1:33" ht="20.100000000000001" customHeight="1" x14ac:dyDescent="0.15">
      <c r="A29" s="142" t="s">
        <v>13</v>
      </c>
      <c r="B29" s="141">
        <v>0</v>
      </c>
      <c r="C29" s="137">
        <f>F29+I29+L29+O29+S29+AA29</f>
        <v>0</v>
      </c>
      <c r="D29" s="137">
        <f>G29+J29+M29+P29+AB29</f>
        <v>0</v>
      </c>
      <c r="E29" s="140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40">
        <v>0</v>
      </c>
      <c r="R29" s="140">
        <v>0</v>
      </c>
      <c r="S29" s="139">
        <f>V29+Y29</f>
        <v>0</v>
      </c>
      <c r="T29" s="140">
        <v>0</v>
      </c>
      <c r="U29" s="140">
        <v>0</v>
      </c>
      <c r="V29" s="139">
        <v>0</v>
      </c>
      <c r="W29" s="139">
        <v>0</v>
      </c>
      <c r="X29" s="139">
        <v>0</v>
      </c>
      <c r="Y29" s="139">
        <v>0</v>
      </c>
      <c r="Z29" s="140">
        <v>0</v>
      </c>
      <c r="AA29" s="139">
        <v>0</v>
      </c>
      <c r="AB29" s="139">
        <v>0</v>
      </c>
      <c r="AC29"/>
      <c r="AD29"/>
      <c r="AE29"/>
      <c r="AF29"/>
      <c r="AG29"/>
    </row>
    <row r="30" spans="1:33" ht="20.100000000000001" customHeight="1" x14ac:dyDescent="0.15">
      <c r="A30" s="142" t="s">
        <v>12</v>
      </c>
      <c r="B30" s="141">
        <v>2</v>
      </c>
      <c r="C30" s="137">
        <f>F30+I30+L30+O30+S30+AA30</f>
        <v>3778</v>
      </c>
      <c r="D30" s="137">
        <f>G30+J30+M30+P30+AB30</f>
        <v>0</v>
      </c>
      <c r="E30" s="140"/>
      <c r="F30" s="139"/>
      <c r="G30" s="139"/>
      <c r="H30" s="139">
        <v>0</v>
      </c>
      <c r="I30" s="139">
        <v>0</v>
      </c>
      <c r="J30" s="139">
        <v>0</v>
      </c>
      <c r="K30" s="140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40">
        <v>2</v>
      </c>
      <c r="R30" s="140">
        <v>130</v>
      </c>
      <c r="S30" s="139">
        <f>V30+Y30</f>
        <v>3778</v>
      </c>
      <c r="T30" s="140">
        <v>2</v>
      </c>
      <c r="U30" s="140">
        <v>130</v>
      </c>
      <c r="V30" s="139">
        <v>3778</v>
      </c>
      <c r="W30" s="139">
        <v>0</v>
      </c>
      <c r="X30" s="139">
        <v>0</v>
      </c>
      <c r="Y30" s="139">
        <v>0</v>
      </c>
      <c r="Z30" s="140"/>
      <c r="AA30" s="139"/>
      <c r="AB30" s="139"/>
      <c r="AC30"/>
      <c r="AD30"/>
      <c r="AE30"/>
      <c r="AF30"/>
      <c r="AG30"/>
    </row>
    <row r="31" spans="1:33" ht="20.100000000000001" customHeight="1" x14ac:dyDescent="0.15">
      <c r="A31" s="142" t="s">
        <v>11</v>
      </c>
      <c r="B31" s="141">
        <v>0</v>
      </c>
      <c r="C31" s="137">
        <f>F31+I31+L31+O31+S31+AA31</f>
        <v>0</v>
      </c>
      <c r="D31" s="137">
        <f>G31+J31+M31+P31+AB31</f>
        <v>0</v>
      </c>
      <c r="E31" s="140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40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40">
        <v>0</v>
      </c>
      <c r="R31" s="140">
        <v>0</v>
      </c>
      <c r="S31" s="139">
        <f>V31+Y31</f>
        <v>0</v>
      </c>
      <c r="T31" s="140">
        <v>0</v>
      </c>
      <c r="U31" s="140">
        <v>0</v>
      </c>
      <c r="V31" s="139">
        <v>0</v>
      </c>
      <c r="W31" s="139">
        <v>0</v>
      </c>
      <c r="X31" s="139">
        <v>0</v>
      </c>
      <c r="Y31" s="139">
        <v>0</v>
      </c>
      <c r="Z31" s="140">
        <v>0</v>
      </c>
      <c r="AA31" s="139">
        <v>0</v>
      </c>
      <c r="AB31" s="139">
        <v>0</v>
      </c>
      <c r="AC31"/>
      <c r="AD31"/>
      <c r="AE31"/>
      <c r="AF31"/>
      <c r="AG31"/>
    </row>
    <row r="32" spans="1:33" ht="20.100000000000001" customHeight="1" x14ac:dyDescent="0.15">
      <c r="A32" s="142" t="s">
        <v>10</v>
      </c>
      <c r="B32" s="141">
        <v>1</v>
      </c>
      <c r="C32" s="137">
        <f>F32+I32+L32+O32+S32+AA32</f>
        <v>3767</v>
      </c>
      <c r="D32" s="137">
        <f>G32+J32+M32+P32+AB32</f>
        <v>0</v>
      </c>
      <c r="E32" s="140"/>
      <c r="F32" s="139"/>
      <c r="G32" s="139"/>
      <c r="H32" s="139">
        <v>0</v>
      </c>
      <c r="I32" s="139">
        <v>0</v>
      </c>
      <c r="J32" s="139">
        <v>0</v>
      </c>
      <c r="K32" s="140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40">
        <v>1</v>
      </c>
      <c r="R32" s="140">
        <v>54</v>
      </c>
      <c r="S32" s="139">
        <f>V32+Y32</f>
        <v>3767</v>
      </c>
      <c r="T32" s="140">
        <v>1</v>
      </c>
      <c r="U32" s="140">
        <v>54</v>
      </c>
      <c r="V32" s="139">
        <v>3767</v>
      </c>
      <c r="W32" s="139">
        <v>0</v>
      </c>
      <c r="X32" s="139">
        <v>0</v>
      </c>
      <c r="Y32" s="139">
        <v>0</v>
      </c>
      <c r="Z32" s="140"/>
      <c r="AA32" s="139"/>
      <c r="AB32" s="139"/>
      <c r="AC32"/>
      <c r="AD32"/>
      <c r="AE32"/>
      <c r="AF32"/>
      <c r="AG32"/>
    </row>
    <row r="33" spans="1:33" ht="20.100000000000001" customHeight="1" x14ac:dyDescent="0.15">
      <c r="A33" s="142" t="s">
        <v>9</v>
      </c>
      <c r="B33" s="141">
        <v>0</v>
      </c>
      <c r="C33" s="137">
        <f>F33+I33+L33+O33+S33+AA33</f>
        <v>0</v>
      </c>
      <c r="D33" s="137">
        <f>G33+J33+M33+P33+AB33</f>
        <v>0</v>
      </c>
      <c r="E33" s="140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40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40">
        <v>0</v>
      </c>
      <c r="R33" s="140">
        <v>0</v>
      </c>
      <c r="S33" s="139">
        <f>V33+Y33</f>
        <v>0</v>
      </c>
      <c r="T33" s="140">
        <v>0</v>
      </c>
      <c r="U33" s="140">
        <v>0</v>
      </c>
      <c r="V33" s="139">
        <v>0</v>
      </c>
      <c r="W33" s="139">
        <v>0</v>
      </c>
      <c r="X33" s="139">
        <v>0</v>
      </c>
      <c r="Y33" s="139">
        <v>0</v>
      </c>
      <c r="Z33" s="140">
        <v>0</v>
      </c>
      <c r="AA33" s="139">
        <v>0</v>
      </c>
      <c r="AB33" s="139">
        <v>0</v>
      </c>
      <c r="AC33"/>
      <c r="AD33"/>
      <c r="AE33"/>
      <c r="AF33"/>
      <c r="AG33"/>
    </row>
    <row r="34" spans="1:33" ht="20.100000000000001" customHeight="1" x14ac:dyDescent="0.15">
      <c r="A34" s="142" t="s">
        <v>8</v>
      </c>
      <c r="B34" s="141">
        <v>1</v>
      </c>
      <c r="C34" s="137">
        <f>F34+I34+L34+O34+S34+AA34</f>
        <v>1167</v>
      </c>
      <c r="D34" s="137">
        <f>G34+J34+M34+P34+AB34</f>
        <v>0</v>
      </c>
      <c r="E34" s="140"/>
      <c r="F34" s="139"/>
      <c r="G34" s="139"/>
      <c r="H34" s="139">
        <v>0</v>
      </c>
      <c r="I34" s="139">
        <v>0</v>
      </c>
      <c r="J34" s="139">
        <v>0</v>
      </c>
      <c r="K34" s="140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40">
        <v>1</v>
      </c>
      <c r="R34" s="140">
        <v>57</v>
      </c>
      <c r="S34" s="139">
        <f>V34+Y34</f>
        <v>1167</v>
      </c>
      <c r="T34" s="140">
        <v>1</v>
      </c>
      <c r="U34" s="140">
        <v>57</v>
      </c>
      <c r="V34" s="139">
        <v>1167</v>
      </c>
      <c r="W34" s="139">
        <v>0</v>
      </c>
      <c r="X34" s="139">
        <v>0</v>
      </c>
      <c r="Y34" s="139">
        <v>0</v>
      </c>
      <c r="Z34" s="140"/>
      <c r="AA34" s="139"/>
      <c r="AB34" s="139"/>
      <c r="AC34"/>
      <c r="AD34"/>
      <c r="AE34"/>
      <c r="AF34"/>
      <c r="AG34"/>
    </row>
    <row r="35" spans="1:33" ht="20.100000000000001" customHeight="1" x14ac:dyDescent="0.15">
      <c r="A35" s="142" t="s">
        <v>7</v>
      </c>
      <c r="B35" s="141">
        <v>1</v>
      </c>
      <c r="C35" s="137">
        <f>F35+I35+L35+O35+S35+AA35</f>
        <v>4088.68</v>
      </c>
      <c r="D35" s="137">
        <f>G35+J35+M35+P35+AB35</f>
        <v>23284.28</v>
      </c>
      <c r="E35" s="140"/>
      <c r="F35" s="139"/>
      <c r="G35" s="139"/>
      <c r="H35" s="139">
        <v>0</v>
      </c>
      <c r="I35" s="139">
        <v>0</v>
      </c>
      <c r="J35" s="139">
        <v>0</v>
      </c>
      <c r="K35" s="140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40">
        <v>0</v>
      </c>
      <c r="R35" s="140"/>
      <c r="S35" s="139">
        <f>V35+Y35</f>
        <v>0</v>
      </c>
      <c r="T35" s="140"/>
      <c r="U35" s="140"/>
      <c r="V35" s="139"/>
      <c r="W35" s="139">
        <v>0</v>
      </c>
      <c r="X35" s="139">
        <v>0</v>
      </c>
      <c r="Y35" s="139">
        <v>0</v>
      </c>
      <c r="Z35" s="140">
        <v>1</v>
      </c>
      <c r="AA35" s="139">
        <v>4088.68</v>
      </c>
      <c r="AB35" s="139">
        <v>23284.28</v>
      </c>
      <c r="AC35"/>
      <c r="AD35"/>
      <c r="AE35"/>
      <c r="AF35"/>
      <c r="AG35"/>
    </row>
    <row r="36" spans="1:33" ht="20.100000000000001" customHeight="1" x14ac:dyDescent="0.15">
      <c r="A36" s="142" t="s">
        <v>6</v>
      </c>
      <c r="B36" s="141">
        <v>1</v>
      </c>
      <c r="C36" s="137">
        <f>F36+I36+L36+O36+S36+AA36</f>
        <v>1614</v>
      </c>
      <c r="D36" s="137">
        <f>G36+J36+M36+P36+AB36</f>
        <v>0</v>
      </c>
      <c r="E36" s="140"/>
      <c r="F36" s="139"/>
      <c r="G36" s="139"/>
      <c r="H36" s="139">
        <v>0</v>
      </c>
      <c r="I36" s="139">
        <v>0</v>
      </c>
      <c r="J36" s="139">
        <v>0</v>
      </c>
      <c r="K36" s="140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40">
        <v>1</v>
      </c>
      <c r="R36" s="140">
        <v>66</v>
      </c>
      <c r="S36" s="139">
        <f>V36+Y36</f>
        <v>1614</v>
      </c>
      <c r="T36" s="140">
        <v>1</v>
      </c>
      <c r="U36" s="140">
        <v>66</v>
      </c>
      <c r="V36" s="139">
        <v>1614</v>
      </c>
      <c r="W36" s="139">
        <v>0</v>
      </c>
      <c r="X36" s="139">
        <v>0</v>
      </c>
      <c r="Y36" s="139">
        <v>0</v>
      </c>
      <c r="Z36" s="140"/>
      <c r="AA36" s="139"/>
      <c r="AB36" s="139"/>
      <c r="AC36"/>
      <c r="AD36"/>
      <c r="AE36"/>
      <c r="AF36"/>
      <c r="AG36"/>
    </row>
    <row r="37" spans="1:33" ht="20.100000000000001" customHeight="1" x14ac:dyDescent="0.15">
      <c r="A37" s="142" t="s">
        <v>5</v>
      </c>
      <c r="B37" s="141">
        <v>1</v>
      </c>
      <c r="C37" s="137">
        <f>F37+I37+L37+O37+S37+AA37</f>
        <v>1685</v>
      </c>
      <c r="D37" s="137">
        <f>G37+J37+M37+P37+AB37</f>
        <v>0</v>
      </c>
      <c r="E37" s="140"/>
      <c r="F37" s="139"/>
      <c r="G37" s="139"/>
      <c r="H37" s="139">
        <v>0</v>
      </c>
      <c r="I37" s="139">
        <v>0</v>
      </c>
      <c r="J37" s="139">
        <v>0</v>
      </c>
      <c r="K37" s="140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40">
        <v>1</v>
      </c>
      <c r="R37" s="140">
        <v>60</v>
      </c>
      <c r="S37" s="139">
        <f>V37+Y37</f>
        <v>1685</v>
      </c>
      <c r="T37" s="140">
        <v>1</v>
      </c>
      <c r="U37" s="140">
        <v>60</v>
      </c>
      <c r="V37" s="139">
        <v>1685</v>
      </c>
      <c r="W37" s="139">
        <v>0</v>
      </c>
      <c r="X37" s="139">
        <v>0</v>
      </c>
      <c r="Y37" s="139">
        <v>0</v>
      </c>
      <c r="Z37" s="140"/>
      <c r="AA37" s="139"/>
      <c r="AB37" s="139"/>
      <c r="AC37"/>
      <c r="AD37"/>
      <c r="AE37"/>
      <c r="AF37"/>
      <c r="AG37"/>
    </row>
    <row r="38" spans="1:33" ht="20.100000000000001" customHeight="1" x14ac:dyDescent="0.15">
      <c r="A38" s="142" t="s">
        <v>4</v>
      </c>
      <c r="B38" s="141">
        <v>2</v>
      </c>
      <c r="C38" s="137">
        <f>F38+I38+L38+O38+S38+AA38</f>
        <v>9403</v>
      </c>
      <c r="D38" s="137">
        <f>G38+J38+M38+P38+AB38</f>
        <v>33674.839999999997</v>
      </c>
      <c r="E38" s="140"/>
      <c r="F38" s="139"/>
      <c r="G38" s="139"/>
      <c r="H38" s="139">
        <v>0</v>
      </c>
      <c r="I38" s="139">
        <v>0</v>
      </c>
      <c r="J38" s="139">
        <v>0</v>
      </c>
      <c r="K38" s="140">
        <v>1</v>
      </c>
      <c r="L38" s="139">
        <v>8723</v>
      </c>
      <c r="M38" s="139">
        <v>33674.839999999997</v>
      </c>
      <c r="N38" s="139">
        <v>0</v>
      </c>
      <c r="O38" s="139">
        <v>0</v>
      </c>
      <c r="P38" s="139">
        <v>0</v>
      </c>
      <c r="Q38" s="140">
        <v>1</v>
      </c>
      <c r="R38" s="140">
        <v>62</v>
      </c>
      <c r="S38" s="139">
        <f>V38+Y38</f>
        <v>680</v>
      </c>
      <c r="T38" s="140">
        <v>1</v>
      </c>
      <c r="U38" s="140">
        <v>62</v>
      </c>
      <c r="V38" s="139">
        <v>680</v>
      </c>
      <c r="W38" s="139">
        <v>0</v>
      </c>
      <c r="X38" s="139">
        <v>0</v>
      </c>
      <c r="Y38" s="139">
        <v>0</v>
      </c>
      <c r="Z38" s="140"/>
      <c r="AA38" s="139"/>
      <c r="AB38" s="139"/>
      <c r="AC38"/>
      <c r="AD38"/>
      <c r="AE38"/>
      <c r="AF38"/>
      <c r="AG38"/>
    </row>
    <row r="39" spans="1:33" ht="20.100000000000001" customHeight="1" x14ac:dyDescent="0.15">
      <c r="A39" s="142" t="s">
        <v>3</v>
      </c>
      <c r="B39" s="141">
        <v>2</v>
      </c>
      <c r="C39" s="137">
        <f>F39+I39+L39+O39+S39+AA39</f>
        <v>30294</v>
      </c>
      <c r="D39" s="137">
        <f>G39+J39+M39+P39+AB39</f>
        <v>76904.789999999994</v>
      </c>
      <c r="E39" s="140">
        <v>1</v>
      </c>
      <c r="F39" s="139">
        <v>14022</v>
      </c>
      <c r="G39" s="139">
        <v>44477.99</v>
      </c>
      <c r="H39" s="139">
        <v>0</v>
      </c>
      <c r="I39" s="139">
        <v>0</v>
      </c>
      <c r="J39" s="139">
        <v>0</v>
      </c>
      <c r="K39" s="140"/>
      <c r="L39" s="139"/>
      <c r="M39" s="139"/>
      <c r="N39" s="139">
        <v>0</v>
      </c>
      <c r="O39" s="139">
        <v>0</v>
      </c>
      <c r="P39" s="139">
        <v>0</v>
      </c>
      <c r="Q39" s="140"/>
      <c r="R39" s="140"/>
      <c r="S39" s="139">
        <f>V39+Y39</f>
        <v>0</v>
      </c>
      <c r="T39" s="140"/>
      <c r="U39" s="140"/>
      <c r="V39" s="139"/>
      <c r="W39" s="139">
        <v>0</v>
      </c>
      <c r="X39" s="139">
        <v>0</v>
      </c>
      <c r="Y39" s="139">
        <v>0</v>
      </c>
      <c r="Z39" s="140">
        <v>1</v>
      </c>
      <c r="AA39" s="139">
        <v>16272</v>
      </c>
      <c r="AB39" s="139">
        <v>32426.799999999999</v>
      </c>
      <c r="AC39"/>
      <c r="AD39"/>
      <c r="AE39"/>
      <c r="AF39"/>
      <c r="AG39"/>
    </row>
    <row r="40" spans="1:33" ht="20.100000000000001" customHeight="1" x14ac:dyDescent="0.15">
      <c r="A40" s="6" t="s">
        <v>2</v>
      </c>
      <c r="B40" s="138">
        <v>0</v>
      </c>
      <c r="C40" s="135">
        <v>0</v>
      </c>
      <c r="D40" s="137">
        <f>G40+J40+M40+P40+AB40</f>
        <v>0</v>
      </c>
      <c r="E40" s="136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6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6">
        <v>0</v>
      </c>
      <c r="R40" s="136">
        <v>0</v>
      </c>
      <c r="S40" s="135">
        <v>0</v>
      </c>
      <c r="T40" s="136">
        <v>0</v>
      </c>
      <c r="U40" s="136">
        <v>0</v>
      </c>
      <c r="V40" s="135">
        <v>0</v>
      </c>
      <c r="W40" s="135">
        <v>0</v>
      </c>
      <c r="X40" s="135">
        <v>0</v>
      </c>
      <c r="Y40" s="135">
        <v>0</v>
      </c>
      <c r="Z40" s="136">
        <v>0</v>
      </c>
      <c r="AA40" s="135">
        <v>0</v>
      </c>
      <c r="AB40" s="135">
        <v>0</v>
      </c>
      <c r="AC40"/>
      <c r="AD40"/>
      <c r="AE40"/>
      <c r="AF40"/>
      <c r="AG40"/>
    </row>
    <row r="41" spans="1:33" x14ac:dyDescent="0.15">
      <c r="A41" s="1" t="s">
        <v>91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</row>
    <row r="42" spans="1:33" x14ac:dyDescent="0.15">
      <c r="A42" s="1" t="s">
        <v>90</v>
      </c>
    </row>
    <row r="43" spans="1:33" x14ac:dyDescent="0.15">
      <c r="A43" s="1" t="s">
        <v>89</v>
      </c>
    </row>
    <row r="44" spans="1:33" s="132" customFormat="1" x14ac:dyDescent="0.1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</row>
    <row r="46" spans="1:33" ht="25.5" customHeight="1" x14ac:dyDescent="0.15">
      <c r="A46" s="37" t="s">
        <v>88</v>
      </c>
      <c r="E46" s="131"/>
      <c r="F46" s="131"/>
      <c r="G46" s="131"/>
      <c r="I46" s="130"/>
      <c r="J46" s="130"/>
      <c r="K46" s="130"/>
      <c r="L46" s="129"/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33" x14ac:dyDescent="0.15">
      <c r="A47" s="129"/>
      <c r="B47" s="129"/>
      <c r="C47" s="129"/>
      <c r="D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</row>
    <row r="48" spans="1:33" s="38" customFormat="1" ht="15.75" customHeight="1" x14ac:dyDescent="0.15">
      <c r="A48" s="44" t="s">
        <v>87</v>
      </c>
      <c r="B48" s="44" t="s">
        <v>86</v>
      </c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77" s="38" customFormat="1" ht="15.75" customHeight="1" x14ac:dyDescent="0.15">
      <c r="A49" s="124" t="s">
        <v>39</v>
      </c>
      <c r="B49" s="113" t="s">
        <v>85</v>
      </c>
      <c r="C49" s="123"/>
      <c r="D49" s="128" t="s">
        <v>84</v>
      </c>
      <c r="E49" s="127"/>
      <c r="F49" s="114" t="s">
        <v>83</v>
      </c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11"/>
      <c r="S49" s="114" t="s">
        <v>82</v>
      </c>
      <c r="T49" s="126"/>
      <c r="U49" s="126"/>
      <c r="V49" s="111"/>
      <c r="W49" s="114" t="s">
        <v>81</v>
      </c>
      <c r="X49" s="126"/>
      <c r="Y49" s="126"/>
      <c r="Z49" s="126"/>
      <c r="AA49" s="126"/>
      <c r="AB49" s="111"/>
      <c r="AC49" s="114" t="s">
        <v>80</v>
      </c>
      <c r="AD49" s="125"/>
      <c r="AE49" s="125"/>
    </row>
    <row r="50" spans="1:77" s="38" customFormat="1" ht="15.75" customHeight="1" x14ac:dyDescent="0.15">
      <c r="A50" s="124"/>
      <c r="B50" s="113"/>
      <c r="C50" s="123"/>
      <c r="D50" s="122"/>
      <c r="E50" s="121"/>
      <c r="F50" s="114" t="s">
        <v>79</v>
      </c>
      <c r="G50" s="111"/>
      <c r="H50" s="120" t="s">
        <v>78</v>
      </c>
      <c r="I50" s="111"/>
      <c r="J50" s="119" t="s">
        <v>77</v>
      </c>
      <c r="K50" s="118" t="s">
        <v>76</v>
      </c>
      <c r="L50" s="111"/>
      <c r="M50" s="117" t="s">
        <v>75</v>
      </c>
      <c r="N50" s="116"/>
      <c r="O50" s="117" t="s">
        <v>74</v>
      </c>
      <c r="P50" s="116"/>
      <c r="Q50" s="114" t="s">
        <v>73</v>
      </c>
      <c r="R50" s="111"/>
      <c r="S50" s="114" t="s">
        <v>72</v>
      </c>
      <c r="T50" s="111"/>
      <c r="U50" s="115" t="s">
        <v>71</v>
      </c>
      <c r="V50" s="115" t="s">
        <v>70</v>
      </c>
      <c r="W50" s="114" t="s">
        <v>69</v>
      </c>
      <c r="X50" s="113"/>
      <c r="Y50" s="114" t="s">
        <v>68</v>
      </c>
      <c r="Z50" s="113"/>
      <c r="AA50" s="112" t="s">
        <v>67</v>
      </c>
      <c r="AB50" s="111"/>
      <c r="AC50" s="110" t="s">
        <v>66</v>
      </c>
      <c r="AD50" s="109" t="s">
        <v>65</v>
      </c>
      <c r="AE50" s="109" t="s">
        <v>64</v>
      </c>
    </row>
    <row r="51" spans="1:77" s="87" customFormat="1" ht="25.5" customHeight="1" x14ac:dyDescent="0.15">
      <c r="A51" s="103" t="s">
        <v>32</v>
      </c>
      <c r="B51" s="90">
        <v>65</v>
      </c>
      <c r="C51" s="74" t="s">
        <v>61</v>
      </c>
      <c r="D51" s="51">
        <v>0</v>
      </c>
      <c r="E51" s="51">
        <v>0</v>
      </c>
      <c r="F51" s="51">
        <v>9</v>
      </c>
      <c r="G51" s="74" t="s">
        <v>60</v>
      </c>
      <c r="H51" s="90">
        <v>5</v>
      </c>
      <c r="I51" s="51">
        <v>0</v>
      </c>
      <c r="J51" s="51">
        <v>0</v>
      </c>
      <c r="K51" s="90">
        <v>3</v>
      </c>
      <c r="L51" s="105">
        <v>0</v>
      </c>
      <c r="M51" s="90">
        <v>6</v>
      </c>
      <c r="N51" s="74" t="s">
        <v>61</v>
      </c>
      <c r="O51" s="90">
        <v>2</v>
      </c>
      <c r="P51" s="51">
        <v>0</v>
      </c>
      <c r="Q51" s="90">
        <v>2</v>
      </c>
      <c r="R51" s="51">
        <v>0</v>
      </c>
      <c r="S51" s="90">
        <v>26</v>
      </c>
      <c r="T51" s="51">
        <v>0</v>
      </c>
      <c r="U51" s="51">
        <v>0</v>
      </c>
      <c r="V51" s="51">
        <v>0</v>
      </c>
      <c r="W51" s="51">
        <v>3</v>
      </c>
      <c r="X51" s="51">
        <v>0</v>
      </c>
      <c r="Y51" s="51">
        <v>8</v>
      </c>
      <c r="Z51" s="74" t="s">
        <v>60</v>
      </c>
      <c r="AA51" s="74" t="s">
        <v>60</v>
      </c>
      <c r="AB51" s="74" t="s">
        <v>60</v>
      </c>
      <c r="AC51" s="74" t="s">
        <v>60</v>
      </c>
      <c r="AD51" s="74" t="s">
        <v>60</v>
      </c>
      <c r="AE51" s="74" t="s">
        <v>60</v>
      </c>
      <c r="AF51" s="74"/>
      <c r="AG51" s="74"/>
      <c r="AH51" s="74"/>
      <c r="AI51" s="74"/>
      <c r="AJ51" s="74"/>
      <c r="AK51" s="69"/>
      <c r="AL51" s="69"/>
      <c r="AM51" s="90"/>
      <c r="AN51" s="74"/>
      <c r="AO51" s="72"/>
      <c r="AP51" s="51"/>
      <c r="AQ51" s="90"/>
      <c r="AR51" s="49"/>
      <c r="AS51" s="90"/>
      <c r="AT51" s="105"/>
      <c r="AU51" s="104"/>
      <c r="AV51" s="69"/>
      <c r="AW51" s="69"/>
      <c r="AX51" s="69"/>
      <c r="AY51" s="69"/>
      <c r="AZ51" s="69"/>
      <c r="BA51" s="69"/>
      <c r="BB51" s="69"/>
      <c r="BC51" s="69"/>
      <c r="BD51" s="69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</row>
    <row r="52" spans="1:77" s="87" customFormat="1" ht="25.5" customHeight="1" x14ac:dyDescent="0.15">
      <c r="A52" s="103" t="s">
        <v>63</v>
      </c>
      <c r="B52" s="90">
        <v>65</v>
      </c>
      <c r="C52" s="74" t="s">
        <v>61</v>
      </c>
      <c r="D52" s="51">
        <v>0</v>
      </c>
      <c r="E52" s="51">
        <v>0</v>
      </c>
      <c r="F52" s="51">
        <v>9</v>
      </c>
      <c r="G52" s="74" t="s">
        <v>60</v>
      </c>
      <c r="H52" s="90">
        <v>5</v>
      </c>
      <c r="I52" s="51">
        <v>0</v>
      </c>
      <c r="J52" s="51">
        <v>0</v>
      </c>
      <c r="K52" s="90">
        <v>3</v>
      </c>
      <c r="L52" s="105">
        <v>0</v>
      </c>
      <c r="M52" s="90">
        <v>6</v>
      </c>
      <c r="N52" s="74" t="s">
        <v>61</v>
      </c>
      <c r="O52" s="90">
        <v>2</v>
      </c>
      <c r="P52" s="51">
        <v>0</v>
      </c>
      <c r="Q52" s="90">
        <v>2</v>
      </c>
      <c r="R52" s="51">
        <v>0</v>
      </c>
      <c r="S52" s="90">
        <v>26</v>
      </c>
      <c r="T52" s="51">
        <v>0</v>
      </c>
      <c r="U52" s="51">
        <v>0</v>
      </c>
      <c r="V52" s="51">
        <v>0</v>
      </c>
      <c r="W52" s="51">
        <v>3</v>
      </c>
      <c r="X52" s="51">
        <v>0</v>
      </c>
      <c r="Y52" s="51">
        <v>8</v>
      </c>
      <c r="Z52" s="74" t="s">
        <v>60</v>
      </c>
      <c r="AA52" s="74" t="s">
        <v>60</v>
      </c>
      <c r="AB52" s="74" t="s">
        <v>60</v>
      </c>
      <c r="AC52" s="74" t="s">
        <v>60</v>
      </c>
      <c r="AD52" s="74" t="s">
        <v>60</v>
      </c>
      <c r="AE52" s="74" t="s">
        <v>60</v>
      </c>
      <c r="AF52" s="74"/>
      <c r="AG52" s="74"/>
      <c r="AH52" s="74"/>
      <c r="AI52" s="74"/>
      <c r="AJ52" s="74"/>
      <c r="AK52" s="69"/>
      <c r="AL52" s="69"/>
      <c r="AM52" s="90"/>
      <c r="AN52" s="74"/>
      <c r="AO52" s="72"/>
      <c r="AP52" s="51"/>
      <c r="AQ52" s="90"/>
      <c r="AR52" s="49"/>
      <c r="AS52" s="90"/>
      <c r="AT52" s="105"/>
      <c r="AU52" s="104"/>
      <c r="AV52" s="69"/>
      <c r="AW52" s="69"/>
      <c r="AX52" s="69"/>
      <c r="AY52" s="69"/>
      <c r="AZ52" s="69"/>
      <c r="BA52" s="69"/>
      <c r="BB52" s="69"/>
      <c r="BC52" s="69"/>
      <c r="BD52" s="69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</row>
    <row r="53" spans="1:77" s="87" customFormat="1" ht="25.5" customHeight="1" x14ac:dyDescent="0.15">
      <c r="A53" s="103" t="s">
        <v>30</v>
      </c>
      <c r="B53" s="90">
        <v>68</v>
      </c>
      <c r="C53" s="74" t="s">
        <v>62</v>
      </c>
      <c r="D53" s="51">
        <v>0</v>
      </c>
      <c r="E53" s="51">
        <v>0</v>
      </c>
      <c r="F53" s="51">
        <v>9</v>
      </c>
      <c r="G53" s="74" t="s">
        <v>61</v>
      </c>
      <c r="H53" s="90">
        <v>5</v>
      </c>
      <c r="I53" s="51">
        <v>0</v>
      </c>
      <c r="J53" s="51">
        <v>0</v>
      </c>
      <c r="K53" s="90">
        <v>2</v>
      </c>
      <c r="L53" s="105">
        <v>0</v>
      </c>
      <c r="M53" s="90">
        <v>6</v>
      </c>
      <c r="N53" s="106">
        <v>1</v>
      </c>
      <c r="O53" s="90">
        <v>2</v>
      </c>
      <c r="P53" s="51">
        <v>0</v>
      </c>
      <c r="Q53" s="90">
        <v>2</v>
      </c>
      <c r="R53" s="51">
        <v>0</v>
      </c>
      <c r="S53" s="90">
        <v>26</v>
      </c>
      <c r="T53" s="51">
        <v>0</v>
      </c>
      <c r="U53" s="51">
        <v>0</v>
      </c>
      <c r="V53" s="51">
        <v>0</v>
      </c>
      <c r="W53" s="51">
        <v>3</v>
      </c>
      <c r="X53" s="51">
        <v>0</v>
      </c>
      <c r="Y53" s="51">
        <v>12</v>
      </c>
      <c r="Z53" s="74" t="s">
        <v>58</v>
      </c>
      <c r="AA53" s="74" t="s">
        <v>60</v>
      </c>
      <c r="AB53" s="74" t="s">
        <v>60</v>
      </c>
      <c r="AC53" s="74" t="s">
        <v>60</v>
      </c>
      <c r="AD53" s="74" t="s">
        <v>60</v>
      </c>
      <c r="AE53" s="74" t="s">
        <v>60</v>
      </c>
      <c r="AF53" s="74"/>
      <c r="AG53" s="74"/>
      <c r="AH53" s="74"/>
      <c r="AI53" s="74"/>
      <c r="AJ53" s="74"/>
      <c r="AK53" s="69"/>
      <c r="AL53" s="69"/>
      <c r="AM53" s="90"/>
      <c r="AN53" s="74"/>
      <c r="AO53" s="72"/>
      <c r="AP53" s="51"/>
      <c r="AQ53" s="90"/>
      <c r="AR53" s="49"/>
      <c r="AS53" s="90"/>
      <c r="AT53" s="105"/>
      <c r="AU53" s="104"/>
      <c r="AV53" s="69"/>
      <c r="AW53" s="69"/>
      <c r="AX53" s="69"/>
      <c r="AY53" s="69"/>
      <c r="AZ53" s="69"/>
      <c r="BA53" s="69"/>
      <c r="BB53" s="69"/>
      <c r="BC53" s="69"/>
      <c r="BD53" s="69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</row>
    <row r="54" spans="1:77" s="87" customFormat="1" ht="25.5" customHeight="1" x14ac:dyDescent="0.15">
      <c r="A54" s="103" t="s">
        <v>59</v>
      </c>
      <c r="B54" s="108">
        <v>67</v>
      </c>
      <c r="C54" s="91">
        <v>5</v>
      </c>
      <c r="D54" s="51">
        <v>0</v>
      </c>
      <c r="E54" s="51">
        <v>0</v>
      </c>
      <c r="F54" s="51">
        <v>9</v>
      </c>
      <c r="G54" s="70">
        <v>1</v>
      </c>
      <c r="H54" s="90">
        <v>5</v>
      </c>
      <c r="I54" s="51">
        <v>0</v>
      </c>
      <c r="J54" s="51">
        <v>0</v>
      </c>
      <c r="K54" s="71">
        <v>1</v>
      </c>
      <c r="L54" s="89">
        <v>0</v>
      </c>
      <c r="M54" s="71">
        <v>6</v>
      </c>
      <c r="N54" s="91">
        <v>1</v>
      </c>
      <c r="O54" s="71">
        <v>2</v>
      </c>
      <c r="P54" s="71">
        <v>0</v>
      </c>
      <c r="Q54" s="71">
        <v>2</v>
      </c>
      <c r="R54" s="51">
        <v>0</v>
      </c>
      <c r="S54" s="71">
        <v>26</v>
      </c>
      <c r="T54" s="107">
        <v>0</v>
      </c>
      <c r="U54" s="71">
        <v>0</v>
      </c>
      <c r="V54" s="71">
        <v>0</v>
      </c>
      <c r="W54" s="71">
        <v>3</v>
      </c>
      <c r="X54" s="51">
        <v>0</v>
      </c>
      <c r="Y54" s="74">
        <v>12</v>
      </c>
      <c r="Z54" s="74" t="s">
        <v>58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/>
      <c r="AG54" s="74"/>
      <c r="AH54" s="74"/>
      <c r="AI54" s="74"/>
      <c r="AJ54" s="74"/>
      <c r="AK54" s="69"/>
      <c r="AL54" s="69"/>
      <c r="AM54" s="90"/>
      <c r="AN54" s="106"/>
      <c r="AO54" s="72"/>
      <c r="AP54" s="51"/>
      <c r="AQ54" s="90"/>
      <c r="AR54" s="49"/>
      <c r="AS54" s="90"/>
      <c r="AT54" s="105"/>
      <c r="AU54" s="104"/>
      <c r="AV54" s="69"/>
      <c r="AW54" s="69"/>
      <c r="AX54" s="69"/>
      <c r="AY54" s="69"/>
      <c r="AZ54" s="69"/>
      <c r="BA54" s="69"/>
      <c r="BB54" s="69"/>
      <c r="BC54" s="69"/>
      <c r="BD54" s="69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</row>
    <row r="55" spans="1:77" s="87" customFormat="1" ht="25.5" customHeight="1" x14ac:dyDescent="0.15">
      <c r="A55" s="103" t="s">
        <v>28</v>
      </c>
      <c r="B55" s="102">
        <v>64</v>
      </c>
      <c r="C55" s="101">
        <v>10</v>
      </c>
      <c r="D55" s="96">
        <v>0</v>
      </c>
      <c r="E55" s="100">
        <v>0</v>
      </c>
      <c r="F55" s="100">
        <v>9</v>
      </c>
      <c r="G55" s="99" t="s">
        <v>54</v>
      </c>
      <c r="H55" s="98">
        <v>5</v>
      </c>
      <c r="I55" s="98">
        <v>0</v>
      </c>
      <c r="J55" s="98">
        <v>1</v>
      </c>
      <c r="K55" s="96">
        <v>0</v>
      </c>
      <c r="L55" s="93">
        <v>0</v>
      </c>
      <c r="M55" s="97">
        <v>4</v>
      </c>
      <c r="N55" s="94" t="s">
        <v>54</v>
      </c>
      <c r="O55" s="93">
        <v>2</v>
      </c>
      <c r="P55" s="93">
        <v>0</v>
      </c>
      <c r="Q55" s="93">
        <v>3</v>
      </c>
      <c r="R55" s="93">
        <v>0</v>
      </c>
      <c r="S55" s="95">
        <v>26</v>
      </c>
      <c r="T55" s="94" t="s">
        <v>57</v>
      </c>
      <c r="U55" s="96">
        <v>0</v>
      </c>
      <c r="V55" s="93">
        <v>0</v>
      </c>
      <c r="W55" s="95">
        <v>3</v>
      </c>
      <c r="X55" s="93">
        <v>0</v>
      </c>
      <c r="Y55" s="95">
        <v>11</v>
      </c>
      <c r="Z55" s="94" t="s">
        <v>56</v>
      </c>
      <c r="AA55" s="93">
        <v>0</v>
      </c>
      <c r="AB55" s="93">
        <v>0</v>
      </c>
      <c r="AC55" s="92">
        <v>0</v>
      </c>
      <c r="AD55" s="92">
        <v>0</v>
      </c>
      <c r="AE55" s="92">
        <v>0</v>
      </c>
      <c r="AF55" s="74"/>
      <c r="AG55" s="74"/>
      <c r="AH55" s="74"/>
      <c r="AI55" s="74"/>
      <c r="AJ55" s="74"/>
      <c r="AK55" s="69"/>
      <c r="AL55" s="69"/>
      <c r="AM55" s="71"/>
      <c r="AN55" s="91"/>
      <c r="AO55" s="72"/>
      <c r="AP55" s="51"/>
      <c r="AQ55" s="90"/>
      <c r="AR55" s="49"/>
      <c r="AS55" s="71"/>
      <c r="AT55" s="8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</row>
    <row r="56" spans="1:77" s="67" customFormat="1" ht="25.5" customHeight="1" x14ac:dyDescent="0.15">
      <c r="A56" s="86" t="s">
        <v>27</v>
      </c>
      <c r="B56" s="85">
        <f>D56+F56+H56+J56+K56+M56+O56+Q56+S56+U56+V56+W56+Y56+AA56+AC56+AD56+AE56</f>
        <v>63</v>
      </c>
      <c r="C56" s="84" t="s">
        <v>55</v>
      </c>
      <c r="D56" s="79"/>
      <c r="E56" s="83"/>
      <c r="F56" s="83">
        <v>8</v>
      </c>
      <c r="G56" s="82"/>
      <c r="H56" s="81">
        <v>5</v>
      </c>
      <c r="I56" s="81"/>
      <c r="J56" s="81">
        <v>1</v>
      </c>
      <c r="K56" s="79"/>
      <c r="L56" s="76"/>
      <c r="M56" s="80">
        <v>4</v>
      </c>
      <c r="N56" s="77" t="s">
        <v>54</v>
      </c>
      <c r="O56" s="76">
        <v>2</v>
      </c>
      <c r="P56" s="76"/>
      <c r="Q56" s="76">
        <v>3</v>
      </c>
      <c r="R56" s="76"/>
      <c r="S56" s="78">
        <v>27</v>
      </c>
      <c r="T56" s="77" t="s">
        <v>53</v>
      </c>
      <c r="U56" s="79"/>
      <c r="V56" s="76"/>
      <c r="W56" s="78">
        <v>3</v>
      </c>
      <c r="X56" s="76"/>
      <c r="Y56" s="78">
        <v>10</v>
      </c>
      <c r="Z56" s="77" t="s">
        <v>52</v>
      </c>
      <c r="AA56" s="76"/>
      <c r="AB56" s="76"/>
      <c r="AC56" s="75"/>
      <c r="AD56" s="75"/>
      <c r="AE56" s="75"/>
      <c r="AF56" s="74"/>
      <c r="AG56" s="74"/>
      <c r="AH56" s="74"/>
      <c r="AI56" s="74"/>
      <c r="AJ56" s="74"/>
      <c r="AK56" s="69"/>
      <c r="AL56" s="69"/>
      <c r="AM56" s="69"/>
      <c r="AN56" s="73"/>
      <c r="AO56" s="72"/>
      <c r="AP56" s="71"/>
      <c r="AQ56" s="71"/>
      <c r="AR56" s="49"/>
      <c r="AS56" s="70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</row>
    <row r="57" spans="1:77" s="29" customFormat="1" x14ac:dyDescent="0.15">
      <c r="A57" s="66"/>
      <c r="B57" s="65">
        <f>SUM(B58:B80)</f>
        <v>63</v>
      </c>
      <c r="C57" s="65"/>
      <c r="D57" s="65">
        <f>SUM(D58:D80)</f>
        <v>0</v>
      </c>
      <c r="E57" s="65">
        <f>SUM(E58:E80)</f>
        <v>0</v>
      </c>
      <c r="F57" s="65">
        <f>SUM(F58:F80)</f>
        <v>8</v>
      </c>
      <c r="G57" s="65">
        <f>SUM(G58:G80)</f>
        <v>0</v>
      </c>
      <c r="H57" s="65">
        <f>SUM(H58:H80)</f>
        <v>5</v>
      </c>
      <c r="I57" s="65">
        <f>SUM(I58:I80)</f>
        <v>0</v>
      </c>
      <c r="J57" s="65">
        <f>SUM(J58:J80)</f>
        <v>1</v>
      </c>
      <c r="K57" s="65">
        <f>SUM(K58:K80)</f>
        <v>0</v>
      </c>
      <c r="L57" s="65">
        <f>SUM(L58:L80)</f>
        <v>0</v>
      </c>
      <c r="M57" s="65">
        <f>SUM(M58:M80)</f>
        <v>4</v>
      </c>
      <c r="N57" s="65">
        <f>SUM(N58:N80)</f>
        <v>0</v>
      </c>
      <c r="O57" s="65">
        <f>SUM(O58:O80)</f>
        <v>2</v>
      </c>
      <c r="P57" s="65">
        <f>SUM(P58:P80)</f>
        <v>0</v>
      </c>
      <c r="Q57" s="65">
        <f>SUM(Q58:Q80)</f>
        <v>3</v>
      </c>
      <c r="R57" s="65">
        <f>SUM(R58:R80)</f>
        <v>0</v>
      </c>
      <c r="S57" s="65">
        <f>SUM(S58:S80)</f>
        <v>27</v>
      </c>
      <c r="T57" s="65">
        <f>SUM(T58:T80)</f>
        <v>0</v>
      </c>
      <c r="U57" s="65">
        <f>SUM(U58:U80)</f>
        <v>0</v>
      </c>
      <c r="V57" s="65">
        <f>SUM(V58:V80)</f>
        <v>0</v>
      </c>
      <c r="W57" s="65">
        <f>SUM(W58:W80)</f>
        <v>3</v>
      </c>
      <c r="X57" s="65">
        <f>SUM(X58:X80)</f>
        <v>0</v>
      </c>
      <c r="Y57" s="65">
        <f>SUM(Y58:Y80)</f>
        <v>10</v>
      </c>
      <c r="Z57" s="65">
        <f>SUM(Z58:Z80)</f>
        <v>0</v>
      </c>
      <c r="AA57" s="65">
        <f>SUM(AA58:AA80)</f>
        <v>0</v>
      </c>
      <c r="AB57" s="65">
        <f>SUM(AB58:AB80)</f>
        <v>0</v>
      </c>
      <c r="AC57" s="65">
        <f>SUM(AC58:AC80)</f>
        <v>0</v>
      </c>
      <c r="AD57" s="65">
        <f>SUM(AD58:AD80)</f>
        <v>0</v>
      </c>
      <c r="AE57" s="65">
        <f>SUM(AE58:AE80)</f>
        <v>0</v>
      </c>
      <c r="AF57" s="64"/>
      <c r="AG57" s="64"/>
      <c r="AH57" s="64"/>
      <c r="AI57" s="64"/>
      <c r="AJ57" s="64"/>
      <c r="AK57" s="63"/>
      <c r="AL57" s="63"/>
      <c r="AM57" s="48"/>
      <c r="AN57" s="62"/>
      <c r="AO57" s="62"/>
      <c r="AP57" s="62"/>
      <c r="AQ57" s="62"/>
      <c r="AR57" s="62"/>
      <c r="AS57" s="62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</row>
    <row r="58" spans="1:77" s="46" customFormat="1" ht="19.5" customHeight="1" x14ac:dyDescent="0.15">
      <c r="A58" s="58" t="s">
        <v>26</v>
      </c>
      <c r="B58" s="57">
        <f>D58+F58+H58+J58+K58+M58+O58+Q58+S58+U58+V58+W58+Y58+AA58+AC58+AD58+AE58</f>
        <v>2</v>
      </c>
      <c r="C58" s="56" t="s">
        <v>49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>
        <v>2</v>
      </c>
      <c r="T58" s="56" t="s">
        <v>49</v>
      </c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0"/>
      <c r="AL58" s="50"/>
      <c r="AM58" s="48"/>
      <c r="AN58" s="49"/>
      <c r="AO58" s="49"/>
      <c r="AP58" s="49"/>
      <c r="AQ58" s="49"/>
      <c r="AR58" s="49"/>
      <c r="AS58" s="49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</row>
    <row r="59" spans="1:77" s="46" customFormat="1" ht="19.5" customHeight="1" x14ac:dyDescent="0.15">
      <c r="A59" s="58" t="s">
        <v>25</v>
      </c>
      <c r="B59" s="57">
        <f>D59+F59+H59+J59+K59+M59+O59+Q59+S59+U59+V59+W59+Y59+AA59+AC59+AD59+AE59</f>
        <v>3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>
        <v>2</v>
      </c>
      <c r="T59" s="51"/>
      <c r="U59" s="51"/>
      <c r="V59" s="51"/>
      <c r="W59" s="51"/>
      <c r="X59" s="51"/>
      <c r="Y59" s="51">
        <v>1</v>
      </c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0"/>
      <c r="AL59" s="50"/>
      <c r="AM59" s="48"/>
      <c r="AN59" s="49"/>
      <c r="AO59" s="49"/>
      <c r="AP59" s="49"/>
      <c r="AQ59" s="49"/>
      <c r="AR59" s="49"/>
      <c r="AS59" s="49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</row>
    <row r="60" spans="1:77" s="46" customFormat="1" ht="19.5" customHeight="1" x14ac:dyDescent="0.15">
      <c r="A60" s="58" t="s">
        <v>24</v>
      </c>
      <c r="B60" s="57">
        <f>D60+F60+H60+J60+K60+M60+O60+Q60+S60+U60+V60+W60+Y60+AA60+AC60+AD60+AE60</f>
        <v>0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0"/>
      <c r="AL60" s="50"/>
      <c r="AM60" s="48"/>
      <c r="AN60" s="49"/>
      <c r="AO60" s="49"/>
      <c r="AP60" s="49"/>
      <c r="AQ60" s="49"/>
      <c r="AR60" s="49"/>
      <c r="AS60" s="49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</row>
    <row r="61" spans="1:77" s="46" customFormat="1" ht="19.5" customHeight="1" x14ac:dyDescent="0.15">
      <c r="A61" s="58" t="s">
        <v>23</v>
      </c>
      <c r="B61" s="57">
        <f>D61+F61+H61+J61+K61+M61+O61+Q61+S61+U61+V61+W61+Y61+AA61+AC61+AD61+AE61</f>
        <v>6</v>
      </c>
      <c r="C61" s="51"/>
      <c r="D61" s="51"/>
      <c r="E61" s="51"/>
      <c r="F61" s="60">
        <v>1</v>
      </c>
      <c r="G61" s="51"/>
      <c r="H61" s="51">
        <v>1</v>
      </c>
      <c r="I61" s="51"/>
      <c r="J61" s="51">
        <v>1</v>
      </c>
      <c r="K61" s="51"/>
      <c r="L61" s="51"/>
      <c r="M61" s="51"/>
      <c r="N61" s="51"/>
      <c r="O61" s="51">
        <v>1</v>
      </c>
      <c r="P61" s="51"/>
      <c r="Q61" s="51">
        <v>1</v>
      </c>
      <c r="R61" s="51"/>
      <c r="S61" s="51">
        <v>1</v>
      </c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0"/>
      <c r="AL61" s="50"/>
      <c r="AM61" s="48"/>
      <c r="AN61" s="49"/>
      <c r="AO61" s="49"/>
      <c r="AP61" s="49"/>
      <c r="AQ61" s="49"/>
      <c r="AR61" s="59"/>
      <c r="AS61" s="49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</row>
    <row r="62" spans="1:77" s="46" customFormat="1" ht="19.5" customHeight="1" x14ac:dyDescent="0.15">
      <c r="A62" s="58" t="s">
        <v>22</v>
      </c>
      <c r="B62" s="57">
        <f>D62+F62+H62+J62+K62+M62+O62+Q62+S62+U62+V62+W62+Y62+AA62+AC62+AD62+AE62</f>
        <v>3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>
        <v>1</v>
      </c>
      <c r="N62" s="51"/>
      <c r="O62" s="51"/>
      <c r="P62" s="51"/>
      <c r="Q62" s="51"/>
      <c r="R62" s="51"/>
      <c r="S62" s="51">
        <v>1</v>
      </c>
      <c r="T62" s="51"/>
      <c r="U62" s="51"/>
      <c r="V62" s="51"/>
      <c r="W62" s="51"/>
      <c r="X62" s="51"/>
      <c r="Y62" s="51">
        <v>1</v>
      </c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0"/>
      <c r="AL62" s="50"/>
      <c r="AM62" s="48"/>
      <c r="AN62" s="49"/>
      <c r="AO62" s="49"/>
      <c r="AP62" s="49"/>
      <c r="AQ62" s="49"/>
      <c r="AR62" s="49"/>
      <c r="AS62" s="49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</row>
    <row r="63" spans="1:77" s="46" customFormat="1" ht="19.5" customHeight="1" x14ac:dyDescent="0.15">
      <c r="A63" s="58" t="s">
        <v>21</v>
      </c>
      <c r="B63" s="57">
        <f>D63+F63+H63+J63+K63+M63+O63+Q63+S63+U63+V63+W63+Y63+AA63+AC63+AD63+AE63</f>
        <v>8</v>
      </c>
      <c r="C63" s="51"/>
      <c r="D63" s="51"/>
      <c r="E63" s="51"/>
      <c r="F63" s="51">
        <v>2</v>
      </c>
      <c r="G63" s="51"/>
      <c r="H63" s="51">
        <v>1</v>
      </c>
      <c r="I63" s="51"/>
      <c r="J63" s="51"/>
      <c r="K63" s="51"/>
      <c r="L63" s="51"/>
      <c r="M63" s="51"/>
      <c r="N63" s="51"/>
      <c r="O63" s="51">
        <v>1</v>
      </c>
      <c r="P63" s="51"/>
      <c r="Q63" s="51">
        <v>1</v>
      </c>
      <c r="R63" s="51"/>
      <c r="S63" s="51">
        <v>2</v>
      </c>
      <c r="T63" s="51"/>
      <c r="U63" s="51"/>
      <c r="V63" s="51"/>
      <c r="W63" s="51">
        <v>1</v>
      </c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0"/>
      <c r="AL63" s="50"/>
      <c r="AM63" s="48"/>
      <c r="AN63" s="49"/>
      <c r="AO63" s="49"/>
      <c r="AP63" s="49"/>
      <c r="AQ63" s="49"/>
      <c r="AR63" s="49"/>
      <c r="AS63" s="49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</row>
    <row r="64" spans="1:77" s="46" customFormat="1" ht="19.5" customHeight="1" x14ac:dyDescent="0.15">
      <c r="A64" s="58" t="s">
        <v>51</v>
      </c>
      <c r="B64" s="57">
        <f>D64+F64+H64+J64+K64+M64+O64+Q64+S64+U64+V64+W64+Y64+AA64+AC64+AD64+AE64</f>
        <v>1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>
        <v>1</v>
      </c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0"/>
      <c r="AL64" s="50"/>
      <c r="AM64" s="48"/>
      <c r="AN64" s="49"/>
      <c r="AO64" s="49"/>
      <c r="AP64" s="49"/>
      <c r="AQ64" s="49"/>
      <c r="AR64" s="49"/>
      <c r="AS64" s="49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</row>
    <row r="65" spans="1:77" s="46" customFormat="1" ht="19.5" customHeight="1" x14ac:dyDescent="0.15">
      <c r="A65" s="58" t="s">
        <v>19</v>
      </c>
      <c r="B65" s="57">
        <f>D65+F65+H65+J65+K65+M65+O65+Q65+S65+U65+V65+W65+Y65+AA65+AC65+AD65+AE65</f>
        <v>5</v>
      </c>
      <c r="C65" s="51"/>
      <c r="D65" s="51"/>
      <c r="E65" s="51"/>
      <c r="F65" s="51">
        <v>1</v>
      </c>
      <c r="G65" s="51"/>
      <c r="H65" s="51"/>
      <c r="I65" s="51"/>
      <c r="J65" s="51"/>
      <c r="K65" s="51"/>
      <c r="L65" s="51"/>
      <c r="M65" s="51">
        <v>1</v>
      </c>
      <c r="N65" s="51"/>
      <c r="O65" s="51"/>
      <c r="P65" s="51"/>
      <c r="Q65" s="51"/>
      <c r="R65" s="51"/>
      <c r="S65" s="51">
        <v>1</v>
      </c>
      <c r="T65" s="51"/>
      <c r="U65" s="51"/>
      <c r="V65" s="51"/>
      <c r="W65" s="51">
        <v>1</v>
      </c>
      <c r="X65" s="51"/>
      <c r="Y65" s="51">
        <v>1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0"/>
      <c r="AL65" s="50"/>
      <c r="AM65" s="48"/>
      <c r="AN65" s="49"/>
      <c r="AO65" s="49"/>
      <c r="AP65" s="49"/>
      <c r="AQ65" s="49"/>
      <c r="AR65" s="49"/>
      <c r="AS65" s="49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</row>
    <row r="66" spans="1:77" s="46" customFormat="1" ht="19.5" customHeight="1" x14ac:dyDescent="0.15">
      <c r="A66" s="58" t="s">
        <v>18</v>
      </c>
      <c r="B66" s="57">
        <f>D66+F66+H66+J66+K66+M66+O66+Q66+S66+U66+V66+W66+Y66+AA66+AC66+AD66+AE66</f>
        <v>4</v>
      </c>
      <c r="C66" s="56" t="s">
        <v>48</v>
      </c>
      <c r="D66" s="51"/>
      <c r="E66" s="51"/>
      <c r="F66" s="51"/>
      <c r="G66" s="60"/>
      <c r="H66" s="51">
        <v>1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>
        <v>2</v>
      </c>
      <c r="T66" s="51"/>
      <c r="U66" s="51"/>
      <c r="V66" s="51"/>
      <c r="W66" s="51"/>
      <c r="X66" s="51"/>
      <c r="Y66" s="51">
        <v>1</v>
      </c>
      <c r="Z66" s="56" t="s">
        <v>48</v>
      </c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0"/>
      <c r="AL66" s="50"/>
      <c r="AM66" s="48"/>
      <c r="AN66" s="49"/>
      <c r="AO66" s="49"/>
      <c r="AP66" s="49"/>
      <c r="AQ66" s="49"/>
      <c r="AR66" s="49"/>
      <c r="AS66" s="59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</row>
    <row r="67" spans="1:77" s="46" customFormat="1" ht="19.5" customHeight="1" x14ac:dyDescent="0.15">
      <c r="A67" s="58" t="s">
        <v>16</v>
      </c>
      <c r="B67" s="57">
        <f>D67+F67+H67+J67+K67+M67+O67+Q67+S67+U67+V67+W67+Y67+AA67+AC67+AD67+AE67</f>
        <v>2</v>
      </c>
      <c r="C67" s="56" t="s">
        <v>49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>
        <v>1</v>
      </c>
      <c r="T67" s="56" t="s">
        <v>48</v>
      </c>
      <c r="U67" s="51"/>
      <c r="V67" s="51"/>
      <c r="W67" s="51"/>
      <c r="X67" s="51"/>
      <c r="Y67" s="51">
        <v>1</v>
      </c>
      <c r="Z67" s="56" t="s">
        <v>48</v>
      </c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0"/>
      <c r="AL67" s="50"/>
      <c r="AM67" s="48"/>
      <c r="AN67" s="49"/>
      <c r="AO67" s="49"/>
      <c r="AP67" s="49"/>
      <c r="AQ67" s="49"/>
      <c r="AR67" s="49"/>
      <c r="AS67" s="49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</row>
    <row r="68" spans="1:77" s="46" customFormat="1" ht="19.5" customHeight="1" x14ac:dyDescent="0.15">
      <c r="A68" s="58" t="s">
        <v>15</v>
      </c>
      <c r="B68" s="57">
        <f>D68+F68+H68+J68+K68+M68+O68+Q68+S68+U68+V68+W68+Y68+AA68+AC68+AD68+AE68</f>
        <v>1</v>
      </c>
      <c r="C68" s="51"/>
      <c r="D68" s="51"/>
      <c r="E68" s="51"/>
      <c r="F68" s="51">
        <v>1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0"/>
      <c r="AL68" s="50"/>
      <c r="AM68" s="48"/>
      <c r="AN68" s="49"/>
      <c r="AO68" s="49"/>
      <c r="AP68" s="49"/>
      <c r="AQ68" s="49"/>
      <c r="AR68" s="49"/>
      <c r="AS68" s="49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</row>
    <row r="69" spans="1:77" s="46" customFormat="1" ht="19.5" customHeight="1" x14ac:dyDescent="0.15">
      <c r="A69" s="58" t="s">
        <v>13</v>
      </c>
      <c r="B69" s="57">
        <f>D69+F69+H69+J69+K69+M69+O69+Q69+S69+U69+V69+W69+Y69+AA69+AC69+AD69+AE69</f>
        <v>3</v>
      </c>
      <c r="C69" s="56" t="s">
        <v>48</v>
      </c>
      <c r="D69" s="51"/>
      <c r="E69" s="51"/>
      <c r="F69" s="51"/>
      <c r="G69" s="51"/>
      <c r="H69" s="51">
        <v>1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>
        <v>2</v>
      </c>
      <c r="T69" s="56" t="s">
        <v>48</v>
      </c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0"/>
      <c r="AL69" s="50"/>
      <c r="AM69" s="48"/>
      <c r="AN69" s="49"/>
      <c r="AO69" s="49"/>
      <c r="AP69" s="49"/>
      <c r="AQ69" s="49"/>
      <c r="AR69" s="49"/>
      <c r="AS69" s="49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</row>
    <row r="70" spans="1:77" s="46" customFormat="1" ht="19.5" customHeight="1" x14ac:dyDescent="0.15">
      <c r="A70" s="58" t="s">
        <v>50</v>
      </c>
      <c r="B70" s="57">
        <f>D70+F70+H70+J70+K70+M70+O70+Q70+S70+U70+V70+W70+Y70+AA70+AC70+AD70+AE70</f>
        <v>2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>
        <v>1</v>
      </c>
      <c r="T70" s="51"/>
      <c r="U70" s="51"/>
      <c r="V70" s="51"/>
      <c r="W70" s="51"/>
      <c r="X70" s="51"/>
      <c r="Y70" s="51">
        <v>1</v>
      </c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0"/>
      <c r="AL70" s="50"/>
      <c r="AM70" s="48"/>
      <c r="AN70" s="49"/>
      <c r="AO70" s="49"/>
      <c r="AP70" s="49"/>
      <c r="AQ70" s="49"/>
      <c r="AR70" s="49"/>
      <c r="AS70" s="49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</row>
    <row r="71" spans="1:77" s="46" customFormat="1" ht="19.5" customHeight="1" x14ac:dyDescent="0.15">
      <c r="A71" s="58" t="s">
        <v>11</v>
      </c>
      <c r="B71" s="57">
        <f>D71+F71+H71+J71+K71+M71+O71+Q71+S71+U71+V71+W71+Y71+AA71+AC71+AD71+AE71</f>
        <v>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>
        <v>1</v>
      </c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0"/>
      <c r="AL71" s="50"/>
      <c r="AM71" s="48"/>
      <c r="AN71" s="49"/>
      <c r="AO71" s="49"/>
      <c r="AP71" s="49"/>
      <c r="AQ71" s="49"/>
      <c r="AR71" s="49"/>
      <c r="AS71" s="49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</row>
    <row r="72" spans="1:77" s="46" customFormat="1" ht="19.5" customHeight="1" x14ac:dyDescent="0.15">
      <c r="A72" s="58" t="s">
        <v>10</v>
      </c>
      <c r="B72" s="57">
        <f>D72+F72+H72+J72+K72+M72+O72+Q72+S72+U72+V72+W72+Y72+AA72+AC72+AD72+AE72</f>
        <v>1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>
        <v>1</v>
      </c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0"/>
      <c r="AL72" s="50"/>
      <c r="AM72" s="48"/>
      <c r="AN72" s="49"/>
      <c r="AO72" s="49"/>
      <c r="AP72" s="49"/>
      <c r="AQ72" s="49"/>
      <c r="AR72" s="49"/>
      <c r="AS72" s="49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</row>
    <row r="73" spans="1:77" s="46" customFormat="1" ht="19.5" customHeight="1" x14ac:dyDescent="0.15">
      <c r="A73" s="58" t="s">
        <v>9</v>
      </c>
      <c r="B73" s="57">
        <f>D73+F73+H73+J73+K73+M73+O73+Q73+S73+U73+V73+W73+Y73+AA73+AC73+AD73+AE73</f>
        <v>3</v>
      </c>
      <c r="C73" s="56" t="s">
        <v>48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>
        <v>2</v>
      </c>
      <c r="T73" s="56" t="s">
        <v>48</v>
      </c>
      <c r="U73" s="51"/>
      <c r="V73" s="51"/>
      <c r="W73" s="51"/>
      <c r="X73" s="51"/>
      <c r="Y73" s="51">
        <v>1</v>
      </c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0"/>
      <c r="AL73" s="50"/>
      <c r="AM73" s="48"/>
      <c r="AN73" s="49"/>
      <c r="AO73" s="49"/>
      <c r="AP73" s="49"/>
      <c r="AQ73" s="49"/>
      <c r="AR73" s="49"/>
      <c r="AS73" s="49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</row>
    <row r="74" spans="1:77" s="46" customFormat="1" ht="19.5" customHeight="1" x14ac:dyDescent="0.15">
      <c r="A74" s="58" t="s">
        <v>8</v>
      </c>
      <c r="B74" s="57">
        <f>D74+F74+H74+J74+K74+M74+O74+Q74+S74+U74+V74+W74+Y74+AA74+AC74+AD74+AE74</f>
        <v>4</v>
      </c>
      <c r="C74" s="56" t="s">
        <v>49</v>
      </c>
      <c r="D74" s="51"/>
      <c r="E74" s="51"/>
      <c r="F74" s="51"/>
      <c r="G74" s="51"/>
      <c r="H74" s="51"/>
      <c r="I74" s="51"/>
      <c r="J74" s="51"/>
      <c r="K74" s="51"/>
      <c r="L74" s="51"/>
      <c r="M74" s="51">
        <v>1</v>
      </c>
      <c r="N74" s="56" t="s">
        <v>48</v>
      </c>
      <c r="O74" s="51"/>
      <c r="P74" s="51"/>
      <c r="Q74" s="51"/>
      <c r="R74" s="51"/>
      <c r="S74" s="51">
        <v>2</v>
      </c>
      <c r="T74" s="56" t="s">
        <v>48</v>
      </c>
      <c r="U74" s="51"/>
      <c r="V74" s="51"/>
      <c r="W74" s="51">
        <v>1</v>
      </c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0"/>
      <c r="AL74" s="50"/>
      <c r="AM74" s="48"/>
      <c r="AN74" s="49"/>
      <c r="AO74" s="49"/>
      <c r="AP74" s="49"/>
      <c r="AQ74" s="49"/>
      <c r="AR74" s="49"/>
      <c r="AS74" s="49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</row>
    <row r="75" spans="1:77" s="46" customFormat="1" ht="19.5" customHeight="1" x14ac:dyDescent="0.15">
      <c r="A75" s="58" t="s">
        <v>7</v>
      </c>
      <c r="B75" s="57">
        <f>D75+F75+H75+J75+K75+M75+O75+Q75+S75+U75+V75+W75+Y75+AA75+AC75+AD75+AE75</f>
        <v>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0"/>
      <c r="AL75" s="50"/>
      <c r="AM75" s="48"/>
      <c r="AN75" s="49"/>
      <c r="AO75" s="49"/>
      <c r="AP75" s="49"/>
      <c r="AQ75" s="49"/>
      <c r="AR75" s="49"/>
      <c r="AS75" s="49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</row>
    <row r="76" spans="1:77" s="46" customFormat="1" ht="19.5" customHeight="1" x14ac:dyDescent="0.15">
      <c r="A76" s="58" t="s">
        <v>6</v>
      </c>
      <c r="B76" s="57">
        <f>D76+F76+H76+J76+K76+M76+O76+Q76+S76+U76+V76+W76+Y76+AA76+AC76+AD76+AE76</f>
        <v>4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>
        <v>1</v>
      </c>
      <c r="R76" s="51"/>
      <c r="S76" s="51">
        <v>2</v>
      </c>
      <c r="T76" s="51"/>
      <c r="U76" s="51"/>
      <c r="V76" s="51"/>
      <c r="W76" s="51"/>
      <c r="X76" s="51"/>
      <c r="Y76" s="51">
        <v>1</v>
      </c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0"/>
      <c r="AL76" s="50"/>
      <c r="AM76" s="48"/>
      <c r="AN76" s="49"/>
      <c r="AO76" s="49"/>
      <c r="AP76" s="49"/>
      <c r="AQ76" s="49"/>
      <c r="AR76" s="49"/>
      <c r="AS76" s="49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</row>
    <row r="77" spans="1:77" s="46" customFormat="1" ht="19.5" customHeight="1" x14ac:dyDescent="0.15">
      <c r="A77" s="58" t="s">
        <v>5</v>
      </c>
      <c r="B77" s="57">
        <f>D77+F77+H77+J77+K77+M77+O77+Q77+S77+U77+V77+W77+Y77+AA77+AC77+AD77+AE77</f>
        <v>2</v>
      </c>
      <c r="C77" s="51"/>
      <c r="D77" s="51"/>
      <c r="E77" s="51"/>
      <c r="F77" s="51">
        <v>1</v>
      </c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>
        <v>1</v>
      </c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0"/>
      <c r="AL77" s="50"/>
      <c r="AM77" s="48"/>
      <c r="AN77" s="49"/>
      <c r="AO77" s="49"/>
      <c r="AP77" s="49"/>
      <c r="AQ77" s="49"/>
      <c r="AR77" s="49"/>
      <c r="AS77" s="49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</row>
    <row r="78" spans="1:77" s="46" customFormat="1" ht="19.5" customHeight="1" x14ac:dyDescent="0.15">
      <c r="A78" s="58" t="s">
        <v>4</v>
      </c>
      <c r="B78" s="57">
        <f>D78+F78+H78+J78+K78+M78+O78+Q78+S78+U78+V78+W78+Y78+AA78+AC78+AD78+AE78</f>
        <v>1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>
        <v>1</v>
      </c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50"/>
      <c r="AM78" s="48"/>
      <c r="AN78" s="49"/>
      <c r="AO78" s="49"/>
      <c r="AP78" s="49"/>
      <c r="AQ78" s="49"/>
      <c r="AR78" s="49"/>
      <c r="AS78" s="49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</row>
    <row r="79" spans="1:77" s="46" customFormat="1" ht="19.5" customHeight="1" x14ac:dyDescent="0.15">
      <c r="A79" s="58" t="s">
        <v>3</v>
      </c>
      <c r="B79" s="57">
        <f>D79+F79+H79+J79+K79+M79+O79+Q79+S79+U79+V79+W79+Y79+AA79+AC79+AD79+AE79</f>
        <v>6</v>
      </c>
      <c r="C79" s="56" t="s">
        <v>48</v>
      </c>
      <c r="D79" s="51"/>
      <c r="E79" s="51"/>
      <c r="F79" s="51">
        <v>2</v>
      </c>
      <c r="G79" s="51"/>
      <c r="H79" s="51">
        <v>1</v>
      </c>
      <c r="I79" s="51"/>
      <c r="J79" s="51"/>
      <c r="K79" s="51"/>
      <c r="L79" s="51"/>
      <c r="M79" s="51">
        <v>1</v>
      </c>
      <c r="N79" s="51"/>
      <c r="O79" s="51"/>
      <c r="P79" s="51"/>
      <c r="Q79" s="51"/>
      <c r="R79" s="51"/>
      <c r="S79" s="51">
        <v>1</v>
      </c>
      <c r="T79" s="56" t="s">
        <v>48</v>
      </c>
      <c r="U79" s="51"/>
      <c r="V79" s="51"/>
      <c r="W79" s="51"/>
      <c r="X79" s="51"/>
      <c r="Y79" s="51">
        <v>1</v>
      </c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0"/>
      <c r="AL79" s="50"/>
      <c r="AM79" s="48"/>
      <c r="AN79" s="49"/>
      <c r="AO79" s="49"/>
      <c r="AP79" s="49"/>
      <c r="AQ79" s="49"/>
      <c r="AR79" s="49"/>
      <c r="AS79" s="49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</row>
    <row r="80" spans="1:77" s="46" customFormat="1" ht="19.5" customHeight="1" x14ac:dyDescent="0.15">
      <c r="A80" s="55" t="s">
        <v>2</v>
      </c>
      <c r="B80" s="54">
        <f>D80+F80+H80+J80+K80+M80+O80+Q80+S80+U80+V80+W80+Y80+AA80+AC80+AD80+AE80</f>
        <v>1</v>
      </c>
      <c r="C80" s="53" t="s">
        <v>48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>
        <v>1</v>
      </c>
      <c r="T80" s="53" t="s">
        <v>48</v>
      </c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1"/>
      <c r="AG80" s="51"/>
      <c r="AH80" s="51"/>
      <c r="AI80" s="51"/>
      <c r="AJ80" s="51"/>
      <c r="AK80" s="50"/>
      <c r="AL80" s="50"/>
      <c r="AM80" s="48"/>
      <c r="AN80" s="49"/>
      <c r="AO80" s="49"/>
      <c r="AP80" s="49"/>
      <c r="AQ80" s="49"/>
      <c r="AR80" s="49"/>
      <c r="AS80" s="49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</row>
    <row r="81" spans="1:51" s="38" customFormat="1" ht="18.75" customHeight="1" x14ac:dyDescent="0.15">
      <c r="A81" s="44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4"/>
      <c r="O81" s="44"/>
      <c r="P81" s="44"/>
      <c r="Q81" s="44"/>
      <c r="R81" s="44"/>
      <c r="S81" s="44"/>
      <c r="T81" s="44"/>
      <c r="U81" s="44"/>
      <c r="AN81" s="41"/>
      <c r="AO81" s="41"/>
      <c r="AP81" s="43"/>
      <c r="AQ81" s="42"/>
      <c r="AR81" s="41"/>
      <c r="AS81" s="41"/>
      <c r="AX81" s="40"/>
      <c r="AY81" s="39"/>
    </row>
    <row r="82" spans="1:51" x14ac:dyDescent="0.15">
      <c r="A82" s="1" t="s">
        <v>46</v>
      </c>
    </row>
    <row r="83" spans="1:51" x14ac:dyDescent="0.15">
      <c r="A83" s="1" t="s">
        <v>45</v>
      </c>
    </row>
    <row r="84" spans="1:51" x14ac:dyDescent="0.15">
      <c r="A84" s="1" t="s">
        <v>44</v>
      </c>
    </row>
    <row r="85" spans="1:51" x14ac:dyDescent="0.15">
      <c r="A85" s="1" t="s">
        <v>43</v>
      </c>
    </row>
    <row r="86" spans="1:51" x14ac:dyDescent="0.15">
      <c r="A86" s="1" t="s">
        <v>42</v>
      </c>
    </row>
    <row r="89" spans="1:51" ht="18.75" customHeight="1" x14ac:dyDescent="0.15">
      <c r="A89" s="37" t="s">
        <v>41</v>
      </c>
      <c r="D89" s="36"/>
    </row>
    <row r="91" spans="1:51" ht="22.5" customHeight="1" x14ac:dyDescent="0.15">
      <c r="A91" s="35" t="s">
        <v>40</v>
      </c>
    </row>
    <row r="92" spans="1:51" ht="22.5" customHeight="1" x14ac:dyDescent="0.15">
      <c r="A92" s="32" t="s">
        <v>39</v>
      </c>
      <c r="B92" s="34" t="s">
        <v>38</v>
      </c>
      <c r="C92" s="34"/>
      <c r="D92" s="34"/>
      <c r="E92" s="34"/>
      <c r="F92" s="33"/>
      <c r="G92" s="29"/>
      <c r="H92" s="29"/>
      <c r="I92" s="29"/>
      <c r="J92" s="29"/>
      <c r="K92" s="29"/>
    </row>
    <row r="93" spans="1:51" ht="25.5" customHeight="1" x14ac:dyDescent="0.15">
      <c r="A93" s="32"/>
      <c r="B93" s="31" t="s">
        <v>37</v>
      </c>
      <c r="C93" s="31" t="s">
        <v>36</v>
      </c>
      <c r="D93" s="31" t="s">
        <v>35</v>
      </c>
      <c r="E93" s="31" t="s">
        <v>34</v>
      </c>
      <c r="F93" s="30" t="s">
        <v>33</v>
      </c>
      <c r="G93" s="29"/>
      <c r="H93" s="29"/>
      <c r="I93" s="29"/>
      <c r="J93" s="29"/>
      <c r="K93" s="29"/>
    </row>
    <row r="94" spans="1:51" s="14" customFormat="1" ht="27" customHeight="1" x14ac:dyDescent="0.15">
      <c r="A94" s="24" t="s">
        <v>32</v>
      </c>
      <c r="B94" s="27">
        <v>20</v>
      </c>
      <c r="C94" s="27">
        <v>1338180</v>
      </c>
      <c r="D94" s="27">
        <v>1209091</v>
      </c>
      <c r="E94" s="27">
        <v>596716</v>
      </c>
      <c r="F94" s="27">
        <v>197163</v>
      </c>
    </row>
    <row r="95" spans="1:51" s="14" customFormat="1" ht="27" customHeight="1" x14ac:dyDescent="0.15">
      <c r="A95" s="24" t="s">
        <v>31</v>
      </c>
      <c r="B95" s="28">
        <v>19</v>
      </c>
      <c r="C95" s="27">
        <v>1554430</v>
      </c>
      <c r="D95" s="27">
        <v>1419161</v>
      </c>
      <c r="E95" s="27">
        <v>814411</v>
      </c>
      <c r="F95" s="27">
        <v>212490</v>
      </c>
    </row>
    <row r="96" spans="1:51" s="14" customFormat="1" ht="27" customHeight="1" x14ac:dyDescent="0.15">
      <c r="A96" s="24" t="s">
        <v>30</v>
      </c>
      <c r="B96" s="25">
        <v>19</v>
      </c>
      <c r="C96" s="27">
        <v>1684982</v>
      </c>
      <c r="D96" s="27">
        <v>1555207</v>
      </c>
      <c r="E96" s="27">
        <v>1060741</v>
      </c>
      <c r="F96" s="27">
        <v>222596</v>
      </c>
    </row>
    <row r="97" spans="1:7" s="14" customFormat="1" ht="27" customHeight="1" x14ac:dyDescent="0.15">
      <c r="A97" s="24" t="s">
        <v>29</v>
      </c>
      <c r="B97" s="26">
        <v>19</v>
      </c>
      <c r="C97" s="25">
        <v>1772118</v>
      </c>
      <c r="D97" s="25">
        <v>1632178</v>
      </c>
      <c r="E97" s="25">
        <v>1088562</v>
      </c>
      <c r="F97" s="25">
        <v>225832</v>
      </c>
    </row>
    <row r="98" spans="1:7" s="14" customFormat="1" ht="27" customHeight="1" x14ac:dyDescent="0.15">
      <c r="A98" s="24" t="s">
        <v>28</v>
      </c>
      <c r="B98" s="23">
        <v>19</v>
      </c>
      <c r="C98" s="22">
        <v>1801011</v>
      </c>
      <c r="D98" s="22">
        <v>1654284</v>
      </c>
      <c r="E98" s="22">
        <v>1129203</v>
      </c>
      <c r="F98" s="22">
        <v>232183</v>
      </c>
      <c r="G98" s="18"/>
    </row>
    <row r="99" spans="1:7" s="14" customFormat="1" ht="27" customHeight="1" x14ac:dyDescent="0.15">
      <c r="A99" s="21" t="s">
        <v>27</v>
      </c>
      <c r="B99" s="20">
        <v>17</v>
      </c>
      <c r="C99" s="19">
        <v>1891205</v>
      </c>
      <c r="D99" s="19">
        <v>1732053</v>
      </c>
      <c r="E99" s="19">
        <v>1262378</v>
      </c>
      <c r="F99" s="19">
        <v>233736</v>
      </c>
      <c r="G99" s="18"/>
    </row>
    <row r="100" spans="1:7" s="14" customFormat="1" ht="16.5" x14ac:dyDescent="0.15">
      <c r="A100" s="17"/>
      <c r="B100" s="16">
        <f>SUM(B101:B123)</f>
        <v>17</v>
      </c>
      <c r="C100" s="15">
        <f>SUM(C101:C123)</f>
        <v>1891205</v>
      </c>
      <c r="D100" s="15">
        <f>SUM(D101:D123)</f>
        <v>1732053</v>
      </c>
      <c r="E100" s="15">
        <f>SUM(E101:E123)</f>
        <v>1262378</v>
      </c>
      <c r="F100" s="15">
        <f>SUM(F101:F123)</f>
        <v>233736</v>
      </c>
    </row>
    <row r="101" spans="1:7" s="7" customFormat="1" ht="18.75" customHeight="1" x14ac:dyDescent="0.15">
      <c r="A101" s="10" t="s">
        <v>26</v>
      </c>
      <c r="B101" s="13"/>
      <c r="C101" s="12"/>
      <c r="D101" s="12"/>
      <c r="E101" s="12"/>
      <c r="F101" s="12"/>
    </row>
    <row r="102" spans="1:7" s="7" customFormat="1" ht="18.75" customHeight="1" x14ac:dyDescent="0.15">
      <c r="A102" s="10" t="s">
        <v>25</v>
      </c>
      <c r="B102" s="13">
        <v>4</v>
      </c>
      <c r="C102" s="12">
        <v>380243</v>
      </c>
      <c r="D102" s="12">
        <v>340723</v>
      </c>
      <c r="E102" s="12">
        <v>263916</v>
      </c>
      <c r="F102" s="12">
        <v>33081</v>
      </c>
    </row>
    <row r="103" spans="1:7" s="7" customFormat="1" ht="18.75" customHeight="1" x14ac:dyDescent="0.15">
      <c r="A103" s="10" t="s">
        <v>24</v>
      </c>
      <c r="B103" s="13">
        <v>1</v>
      </c>
      <c r="C103" s="12">
        <v>82796</v>
      </c>
      <c r="D103" s="12">
        <v>76329</v>
      </c>
      <c r="E103" s="12">
        <v>56288</v>
      </c>
      <c r="F103" s="12">
        <v>11946</v>
      </c>
    </row>
    <row r="104" spans="1:7" s="7" customFormat="1" ht="18.75" customHeight="1" x14ac:dyDescent="0.15">
      <c r="A104" s="10" t="s">
        <v>23</v>
      </c>
      <c r="B104" s="13"/>
      <c r="C104" s="12"/>
      <c r="D104" s="12"/>
      <c r="E104" s="12"/>
      <c r="F104" s="12"/>
    </row>
    <row r="105" spans="1:7" s="7" customFormat="1" ht="18.75" customHeight="1" x14ac:dyDescent="0.15">
      <c r="A105" s="10" t="s">
        <v>22</v>
      </c>
      <c r="B105" s="13">
        <v>1</v>
      </c>
      <c r="C105" s="12">
        <v>207377</v>
      </c>
      <c r="D105" s="12">
        <v>191242</v>
      </c>
      <c r="E105" s="12">
        <v>116863</v>
      </c>
      <c r="F105" s="12">
        <v>24616</v>
      </c>
    </row>
    <row r="106" spans="1:7" s="7" customFormat="1" ht="18.75" customHeight="1" x14ac:dyDescent="0.15">
      <c r="A106" s="10" t="s">
        <v>21</v>
      </c>
      <c r="B106" s="13">
        <v>3</v>
      </c>
      <c r="C106" s="12">
        <v>482531</v>
      </c>
      <c r="D106" s="12">
        <v>446257</v>
      </c>
      <c r="E106" s="12">
        <v>285788</v>
      </c>
      <c r="F106" s="12">
        <v>57182</v>
      </c>
    </row>
    <row r="107" spans="1:7" s="7" customFormat="1" ht="18.75" customHeight="1" x14ac:dyDescent="0.15">
      <c r="A107" s="10" t="s">
        <v>20</v>
      </c>
      <c r="B107" s="13">
        <v>1</v>
      </c>
      <c r="C107" s="12">
        <v>73233</v>
      </c>
      <c r="D107" s="12">
        <v>66873</v>
      </c>
      <c r="E107" s="12">
        <v>50735</v>
      </c>
      <c r="F107" s="12">
        <v>12215</v>
      </c>
    </row>
    <row r="108" spans="1:7" s="7" customFormat="1" ht="18.75" customHeight="1" x14ac:dyDescent="0.15">
      <c r="A108" s="10" t="s">
        <v>19</v>
      </c>
      <c r="B108" s="13">
        <v>1</v>
      </c>
      <c r="C108" s="12">
        <v>87446</v>
      </c>
      <c r="D108" s="12">
        <v>79826</v>
      </c>
      <c r="E108" s="12">
        <v>71745</v>
      </c>
      <c r="F108" s="12">
        <v>9907</v>
      </c>
    </row>
    <row r="109" spans="1:7" s="7" customFormat="1" ht="18.75" customHeight="1" x14ac:dyDescent="0.15">
      <c r="A109" s="10" t="s">
        <v>18</v>
      </c>
      <c r="B109" s="13">
        <v>1</v>
      </c>
      <c r="C109" s="12">
        <v>66393</v>
      </c>
      <c r="D109" s="12">
        <v>61971</v>
      </c>
      <c r="E109" s="12">
        <v>48217</v>
      </c>
      <c r="F109" s="12">
        <v>8749</v>
      </c>
      <c r="G109" s="7" t="s">
        <v>17</v>
      </c>
    </row>
    <row r="110" spans="1:7" s="7" customFormat="1" ht="18.75" customHeight="1" x14ac:dyDescent="0.15">
      <c r="A110" s="10" t="s">
        <v>16</v>
      </c>
      <c r="B110" s="13"/>
      <c r="C110" s="12"/>
      <c r="D110" s="12"/>
      <c r="E110" s="12"/>
      <c r="F110" s="12"/>
    </row>
    <row r="111" spans="1:7" s="7" customFormat="1" ht="18.75" customHeight="1" x14ac:dyDescent="0.15">
      <c r="A111" s="10" t="s">
        <v>15</v>
      </c>
      <c r="B111" s="13">
        <v>1</v>
      </c>
      <c r="C111" s="12">
        <v>124102</v>
      </c>
      <c r="D111" s="12">
        <v>113713</v>
      </c>
      <c r="E111" s="12">
        <v>87787</v>
      </c>
      <c r="F111" s="12">
        <v>14665</v>
      </c>
      <c r="G111" s="7" t="s">
        <v>14</v>
      </c>
    </row>
    <row r="112" spans="1:7" s="7" customFormat="1" ht="18.75" customHeight="1" x14ac:dyDescent="0.15">
      <c r="A112" s="10" t="s">
        <v>13</v>
      </c>
      <c r="B112" s="13"/>
      <c r="C112" s="12"/>
      <c r="D112" s="12"/>
      <c r="E112" s="12"/>
      <c r="F112" s="12"/>
    </row>
    <row r="113" spans="1:6" s="7" customFormat="1" ht="18.75" customHeight="1" x14ac:dyDescent="0.15">
      <c r="A113" s="10" t="s">
        <v>12</v>
      </c>
      <c r="B113" s="13">
        <v>1</v>
      </c>
      <c r="C113" s="12">
        <v>125370</v>
      </c>
      <c r="D113" s="12">
        <v>117675</v>
      </c>
      <c r="E113" s="12">
        <v>86837</v>
      </c>
      <c r="F113" s="12">
        <v>14852</v>
      </c>
    </row>
    <row r="114" spans="1:6" s="7" customFormat="1" ht="18.75" customHeight="1" x14ac:dyDescent="0.15">
      <c r="A114" s="10" t="s">
        <v>11</v>
      </c>
      <c r="B114" s="13">
        <v>1</v>
      </c>
      <c r="C114" s="12">
        <v>83786</v>
      </c>
      <c r="D114" s="12">
        <v>76091</v>
      </c>
      <c r="E114" s="12">
        <v>72067</v>
      </c>
      <c r="F114" s="12">
        <v>11745</v>
      </c>
    </row>
    <row r="115" spans="1:6" s="7" customFormat="1" ht="18.75" customHeight="1" x14ac:dyDescent="0.15">
      <c r="A115" s="10" t="s">
        <v>10</v>
      </c>
      <c r="B115" s="13">
        <v>1</v>
      </c>
      <c r="C115" s="12">
        <v>106740</v>
      </c>
      <c r="D115" s="12">
        <v>95025</v>
      </c>
      <c r="E115" s="12">
        <v>83474</v>
      </c>
      <c r="F115" s="12">
        <v>17626</v>
      </c>
    </row>
    <row r="116" spans="1:6" s="7" customFormat="1" ht="18.75" customHeight="1" x14ac:dyDescent="0.15">
      <c r="A116" s="10" t="s">
        <v>9</v>
      </c>
      <c r="B116" s="13">
        <v>1</v>
      </c>
      <c r="C116" s="12">
        <v>71188</v>
      </c>
      <c r="D116" s="12">
        <v>66328</v>
      </c>
      <c r="E116" s="12">
        <v>38661</v>
      </c>
      <c r="F116" s="12">
        <v>17152</v>
      </c>
    </row>
    <row r="117" spans="1:6" s="7" customFormat="1" ht="18.75" customHeight="1" x14ac:dyDescent="0.15">
      <c r="A117" s="10" t="s">
        <v>8</v>
      </c>
      <c r="B117" s="11"/>
      <c r="C117" s="11"/>
      <c r="D117" s="11"/>
      <c r="E117" s="11"/>
      <c r="F117" s="11"/>
    </row>
    <row r="118" spans="1:6" s="7" customFormat="1" ht="18.75" customHeight="1" x14ac:dyDescent="0.15">
      <c r="A118" s="10" t="s">
        <v>7</v>
      </c>
      <c r="B118" s="9"/>
      <c r="C118" s="8"/>
      <c r="D118" s="8"/>
      <c r="E118" s="8"/>
      <c r="F118" s="8"/>
    </row>
    <row r="119" spans="1:6" s="7" customFormat="1" ht="18.75" customHeight="1" x14ac:dyDescent="0.15">
      <c r="A119" s="10" t="s">
        <v>6</v>
      </c>
      <c r="B119" s="9"/>
      <c r="C119" s="8"/>
      <c r="D119" s="8"/>
      <c r="E119" s="8"/>
      <c r="F119" s="8"/>
    </row>
    <row r="120" spans="1:6" s="7" customFormat="1" ht="18.75" customHeight="1" x14ac:dyDescent="0.15">
      <c r="A120" s="10" t="s">
        <v>5</v>
      </c>
      <c r="B120" s="9"/>
      <c r="C120" s="8"/>
      <c r="D120" s="8"/>
      <c r="E120" s="8"/>
      <c r="F120" s="8"/>
    </row>
    <row r="121" spans="1:6" s="7" customFormat="1" ht="18.75" customHeight="1" x14ac:dyDescent="0.15">
      <c r="A121" s="10" t="s">
        <v>4</v>
      </c>
      <c r="B121" s="9"/>
      <c r="C121" s="8"/>
      <c r="D121" s="8"/>
      <c r="E121" s="8"/>
      <c r="F121" s="8"/>
    </row>
    <row r="122" spans="1:6" s="7" customFormat="1" ht="18.75" customHeight="1" x14ac:dyDescent="0.15">
      <c r="A122" s="10" t="s">
        <v>3</v>
      </c>
      <c r="B122" s="9"/>
      <c r="C122" s="8"/>
      <c r="D122" s="8"/>
      <c r="E122" s="8"/>
      <c r="F122" s="8"/>
    </row>
    <row r="123" spans="1:6" ht="18.75" customHeight="1" x14ac:dyDescent="0.15">
      <c r="A123" s="6" t="s">
        <v>2</v>
      </c>
      <c r="B123" s="5"/>
      <c r="C123" s="4"/>
      <c r="D123" s="4"/>
      <c r="E123" s="4"/>
      <c r="F123" s="4"/>
    </row>
    <row r="124" spans="1:6" x14ac:dyDescent="0.15">
      <c r="A124" s="1" t="s">
        <v>1</v>
      </c>
      <c r="C124" s="3"/>
    </row>
    <row r="125" spans="1:6" ht="8.25" customHeight="1" x14ac:dyDescent="0.15">
      <c r="C125" s="3"/>
    </row>
    <row r="126" spans="1:6" ht="18.75" x14ac:dyDescent="0.15">
      <c r="A126" s="2" t="s">
        <v>0</v>
      </c>
    </row>
  </sheetData>
  <mergeCells count="55">
    <mergeCell ref="H50:I50"/>
    <mergeCell ref="K50:L50"/>
    <mergeCell ref="M50:N50"/>
    <mergeCell ref="O50:P50"/>
    <mergeCell ref="Q50:R50"/>
    <mergeCell ref="F49:R49"/>
    <mergeCell ref="Q9:Q10"/>
    <mergeCell ref="N9:N10"/>
    <mergeCell ref="Q7:Y7"/>
    <mergeCell ref="AA50:AB50"/>
    <mergeCell ref="W49:AB49"/>
    <mergeCell ref="AC49:AE49"/>
    <mergeCell ref="S50:T50"/>
    <mergeCell ref="S49:V49"/>
    <mergeCell ref="W50:X50"/>
    <mergeCell ref="AA9:AB9"/>
    <mergeCell ref="U9:U10"/>
    <mergeCell ref="V9:V10"/>
    <mergeCell ref="Y50:Z50"/>
    <mergeCell ref="N7:P8"/>
    <mergeCell ref="O9:P9"/>
    <mergeCell ref="Q8:S8"/>
    <mergeCell ref="S9:S10"/>
    <mergeCell ref="T8:V8"/>
    <mergeCell ref="R9:R10"/>
    <mergeCell ref="AE7:AG8"/>
    <mergeCell ref="AF9:AG9"/>
    <mergeCell ref="AE9:AE10"/>
    <mergeCell ref="X9:X10"/>
    <mergeCell ref="T9:T10"/>
    <mergeCell ref="W9:W10"/>
    <mergeCell ref="W8:Y8"/>
    <mergeCell ref="Y9:Y10"/>
    <mergeCell ref="Z7:AB8"/>
    <mergeCell ref="Z9:Z10"/>
    <mergeCell ref="F9:G9"/>
    <mergeCell ref="H7:J8"/>
    <mergeCell ref="E9:E10"/>
    <mergeCell ref="A6:B6"/>
    <mergeCell ref="A92:A93"/>
    <mergeCell ref="B92:F92"/>
    <mergeCell ref="A49:A50"/>
    <mergeCell ref="B49:C50"/>
    <mergeCell ref="D49:E50"/>
    <mergeCell ref="F50:G50"/>
    <mergeCell ref="K9:K10"/>
    <mergeCell ref="A7:A10"/>
    <mergeCell ref="B9:B10"/>
    <mergeCell ref="K7:M8"/>
    <mergeCell ref="I9:J9"/>
    <mergeCell ref="H9:H10"/>
    <mergeCell ref="L9:M9"/>
    <mergeCell ref="B7:D8"/>
    <mergeCell ref="C9:D9"/>
    <mergeCell ref="E7:G8"/>
  </mergeCells>
  <phoneticPr fontId="3" type="noConversion"/>
  <hyperlinks>
    <hyperlink ref="A126" location="목차!G100" display="목록으로"/>
    <hyperlink ref="A3" location="목차!G100" display="목록으로"/>
  </hyperlinks>
  <pageMargins left="0.11811023622047245" right="3.937007874015748E-2" top="0.19685039370078741" bottom="0.19685039370078741" header="0" footer="0"/>
  <pageSetup paperSize="9" scale="7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Ⅸ유통금융</vt:lpstr>
      <vt:lpstr>Ⅸ유통금융!Print_Area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추지영</dc:creator>
  <cp:lastModifiedBy>추지영</cp:lastModifiedBy>
  <dcterms:created xsi:type="dcterms:W3CDTF">2018-05-17T10:22:33Z</dcterms:created>
  <dcterms:modified xsi:type="dcterms:W3CDTF">2018-05-17T10:22:45Z</dcterms:modified>
</cp:coreProperties>
</file>