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5" windowWidth="14160" windowHeight="9120"/>
  </bookViews>
  <sheets>
    <sheet name="증감및현재액보고서 " sheetId="8" r:id="rId1"/>
    <sheet name="증감사유별" sheetId="4" r:id="rId2"/>
  </sheets>
  <definedNames>
    <definedName name="_xlnm.Print_Titles" localSheetId="0">'증감및현재액보고서 '!$10:$13</definedName>
    <definedName name="_xlnm.Print_Titles" localSheetId="1">증감사유별!#REF!</definedName>
  </definedNames>
  <calcPr calcId="145621"/>
</workbook>
</file>

<file path=xl/calcChain.xml><?xml version="1.0" encoding="utf-8"?>
<calcChain xmlns="http://schemas.openxmlformats.org/spreadsheetml/2006/main">
  <c r="F7" i="4" l="1"/>
  <c r="G7" i="4"/>
  <c r="K9" i="4"/>
  <c r="K10" i="4"/>
  <c r="J9" i="4"/>
  <c r="J10" i="4"/>
  <c r="E7" i="4"/>
  <c r="D7" i="4"/>
  <c r="I7" i="4" l="1"/>
  <c r="H7" i="4"/>
  <c r="J15" i="8"/>
  <c r="K15" i="8"/>
  <c r="M15" i="8"/>
  <c r="N15" i="8"/>
  <c r="J14" i="8"/>
  <c r="K14" i="8"/>
  <c r="M14" i="8"/>
  <c r="N14" i="8"/>
  <c r="I15" i="8"/>
  <c r="I14" i="8"/>
  <c r="O129" i="8"/>
  <c r="L129" i="8"/>
  <c r="O128" i="8"/>
  <c r="L128" i="8"/>
  <c r="O127" i="8"/>
  <c r="L127" i="8"/>
  <c r="O126" i="8"/>
  <c r="L126" i="8"/>
  <c r="O123" i="8"/>
  <c r="L123" i="8"/>
  <c r="O122" i="8"/>
  <c r="L122" i="8"/>
  <c r="O119" i="8"/>
  <c r="L119" i="8"/>
  <c r="O118" i="8"/>
  <c r="L118" i="8"/>
  <c r="O117" i="8"/>
  <c r="L117" i="8"/>
  <c r="O116" i="8"/>
  <c r="L116" i="8"/>
  <c r="O115" i="8"/>
  <c r="L115" i="8"/>
  <c r="O114" i="8"/>
  <c r="L114" i="8"/>
  <c r="O113" i="8"/>
  <c r="L113" i="8"/>
  <c r="O112" i="8"/>
  <c r="L112" i="8"/>
  <c r="O111" i="8"/>
  <c r="L111" i="8"/>
  <c r="O110" i="8"/>
  <c r="L110" i="8"/>
  <c r="O107" i="8"/>
  <c r="L107" i="8"/>
  <c r="O106" i="8"/>
  <c r="L106" i="8"/>
  <c r="O109" i="8"/>
  <c r="L109" i="8"/>
  <c r="O108" i="8"/>
  <c r="L108" i="8"/>
  <c r="O105" i="8"/>
  <c r="L105" i="8"/>
  <c r="O104" i="8"/>
  <c r="L104" i="8"/>
  <c r="O103" i="8"/>
  <c r="L103" i="8"/>
  <c r="O102" i="8"/>
  <c r="L102" i="8"/>
  <c r="O101" i="8"/>
  <c r="L101" i="8"/>
  <c r="O100" i="8"/>
  <c r="L100" i="8"/>
  <c r="O97" i="8"/>
  <c r="L97" i="8"/>
  <c r="O96" i="8"/>
  <c r="L96" i="8"/>
  <c r="O95" i="8"/>
  <c r="L95" i="8"/>
  <c r="O94" i="8"/>
  <c r="L94" i="8"/>
  <c r="O93" i="8"/>
  <c r="L93" i="8"/>
  <c r="O92" i="8"/>
  <c r="L92" i="8"/>
  <c r="O91" i="8"/>
  <c r="L91" i="8"/>
  <c r="O90" i="8"/>
  <c r="P90" i="8" s="1"/>
  <c r="L90" i="8"/>
  <c r="O89" i="8"/>
  <c r="L89" i="8"/>
  <c r="O88" i="8"/>
  <c r="L88" i="8"/>
  <c r="O87" i="8"/>
  <c r="L87" i="8"/>
  <c r="O86" i="8"/>
  <c r="L86" i="8"/>
  <c r="O83" i="8"/>
  <c r="L83" i="8"/>
  <c r="O82" i="8"/>
  <c r="P82" i="8" s="1"/>
  <c r="L82" i="8"/>
  <c r="O85" i="8"/>
  <c r="L85" i="8"/>
  <c r="O84" i="8"/>
  <c r="L84" i="8"/>
  <c r="O81" i="8"/>
  <c r="L81" i="8"/>
  <c r="O80" i="8"/>
  <c r="L80" i="8"/>
  <c r="O79" i="8"/>
  <c r="L79" i="8"/>
  <c r="O78" i="8"/>
  <c r="P78" i="8" s="1"/>
  <c r="L78" i="8"/>
  <c r="O77" i="8"/>
  <c r="L77" i="8"/>
  <c r="O76" i="8"/>
  <c r="L76" i="8"/>
  <c r="O75" i="8"/>
  <c r="L75" i="8"/>
  <c r="O74" i="8"/>
  <c r="L74" i="8"/>
  <c r="O73" i="8"/>
  <c r="L73" i="8"/>
  <c r="O72" i="8"/>
  <c r="P72" i="8" s="1"/>
  <c r="L72" i="8"/>
  <c r="O71" i="8"/>
  <c r="L71" i="8"/>
  <c r="O70" i="8"/>
  <c r="P70" i="8" s="1"/>
  <c r="L70" i="8"/>
  <c r="O69" i="8"/>
  <c r="L69" i="8"/>
  <c r="O68" i="8"/>
  <c r="P68" i="8" s="1"/>
  <c r="L68" i="8"/>
  <c r="O67" i="8"/>
  <c r="L67" i="8"/>
  <c r="O66" i="8"/>
  <c r="L66" i="8"/>
  <c r="O65" i="8"/>
  <c r="L65" i="8"/>
  <c r="O64" i="8"/>
  <c r="L64" i="8"/>
  <c r="O63" i="8"/>
  <c r="L63" i="8"/>
  <c r="O62" i="8"/>
  <c r="L62" i="8"/>
  <c r="O61" i="8"/>
  <c r="L61" i="8"/>
  <c r="O60" i="8"/>
  <c r="L60" i="8"/>
  <c r="O59" i="8"/>
  <c r="L59" i="8"/>
  <c r="O58" i="8"/>
  <c r="L58" i="8"/>
  <c r="O57" i="8"/>
  <c r="L57" i="8"/>
  <c r="O56" i="8"/>
  <c r="L56" i="8"/>
  <c r="O55" i="8"/>
  <c r="L55" i="8"/>
  <c r="O54" i="8"/>
  <c r="P54" i="8" s="1"/>
  <c r="L54" i="8"/>
  <c r="O53" i="8"/>
  <c r="L53" i="8"/>
  <c r="O52" i="8"/>
  <c r="L52" i="8"/>
  <c r="O51" i="8"/>
  <c r="L51" i="8"/>
  <c r="O50" i="8"/>
  <c r="L50" i="8"/>
  <c r="O49" i="8"/>
  <c r="L49" i="8"/>
  <c r="O48" i="8"/>
  <c r="L48" i="8"/>
  <c r="O47" i="8"/>
  <c r="L47" i="8"/>
  <c r="O46" i="8"/>
  <c r="L46" i="8"/>
  <c r="O45" i="8"/>
  <c r="L45" i="8"/>
  <c r="O44" i="8"/>
  <c r="L44" i="8"/>
  <c r="O43" i="8"/>
  <c r="L43" i="8"/>
  <c r="O42" i="8"/>
  <c r="P42" i="8" s="1"/>
  <c r="L42" i="8"/>
  <c r="O41" i="8"/>
  <c r="L41" i="8"/>
  <c r="O40" i="8"/>
  <c r="L40" i="8"/>
  <c r="O37" i="8"/>
  <c r="L37" i="8"/>
  <c r="O36" i="8"/>
  <c r="L36" i="8"/>
  <c r="O39" i="8"/>
  <c r="L39" i="8"/>
  <c r="O38" i="8"/>
  <c r="L38" i="8"/>
  <c r="O35" i="8"/>
  <c r="L35" i="8"/>
  <c r="O34" i="8"/>
  <c r="L34" i="8"/>
  <c r="O33" i="8"/>
  <c r="L33" i="8"/>
  <c r="O32" i="8"/>
  <c r="L32" i="8"/>
  <c r="O31" i="8"/>
  <c r="L31" i="8"/>
  <c r="O30" i="8"/>
  <c r="L30" i="8"/>
  <c r="O29" i="8"/>
  <c r="L29" i="8"/>
  <c r="O28" i="8"/>
  <c r="L28" i="8"/>
  <c r="O27" i="8"/>
  <c r="L27" i="8"/>
  <c r="O26" i="8"/>
  <c r="L26" i="8"/>
  <c r="O25" i="8"/>
  <c r="L25" i="8"/>
  <c r="O24" i="8"/>
  <c r="L24" i="8"/>
  <c r="O23" i="8"/>
  <c r="L23" i="8"/>
  <c r="O22" i="8"/>
  <c r="L22" i="8"/>
  <c r="O19" i="8"/>
  <c r="L19" i="8"/>
  <c r="O18" i="8"/>
  <c r="L18" i="8"/>
  <c r="O125" i="8"/>
  <c r="L125" i="8"/>
  <c r="O124" i="8"/>
  <c r="L124" i="8"/>
  <c r="O121" i="8"/>
  <c r="L121" i="8"/>
  <c r="O120" i="8"/>
  <c r="L120" i="8"/>
  <c r="O99" i="8"/>
  <c r="L99" i="8"/>
  <c r="O98" i="8"/>
  <c r="L98" i="8"/>
  <c r="O21" i="8"/>
  <c r="L21" i="8"/>
  <c r="O20" i="8"/>
  <c r="L20" i="8"/>
  <c r="O17" i="8"/>
  <c r="L17" i="8"/>
  <c r="O16" i="8"/>
  <c r="L16" i="8"/>
  <c r="I8" i="4"/>
  <c r="K8" i="4" s="1"/>
  <c r="I11" i="4"/>
  <c r="K11" i="4" s="1"/>
  <c r="H8" i="4"/>
  <c r="J8" i="4" s="1"/>
  <c r="H11" i="4"/>
  <c r="J11" i="4" s="1"/>
  <c r="P128" i="8" l="1"/>
  <c r="P92" i="8"/>
  <c r="P129" i="8"/>
  <c r="O15" i="8"/>
  <c r="O14" i="8"/>
  <c r="K7" i="4"/>
  <c r="J7" i="4"/>
  <c r="P84" i="8"/>
  <c r="L15" i="8"/>
  <c r="L14" i="8"/>
  <c r="P51" i="8"/>
  <c r="P20" i="8"/>
  <c r="P98" i="8"/>
  <c r="P124" i="8"/>
  <c r="P18" i="8"/>
  <c r="P26" i="8"/>
  <c r="P32" i="8"/>
  <c r="P116" i="8"/>
  <c r="P52" i="8"/>
  <c r="P105" i="8"/>
  <c r="P127" i="8"/>
  <c r="P29" i="8"/>
  <c r="P31" i="8"/>
  <c r="P35" i="8"/>
  <c r="P39" i="8"/>
  <c r="P55" i="8"/>
  <c r="P57" i="8"/>
  <c r="P67" i="8"/>
  <c r="P75" i="8"/>
  <c r="P77" i="8"/>
  <c r="P94" i="8"/>
  <c r="P96" i="8"/>
  <c r="P100" i="8"/>
  <c r="P102" i="8"/>
  <c r="P80" i="8"/>
  <c r="P93" i="8"/>
  <c r="P103" i="8"/>
  <c r="P109" i="8"/>
  <c r="P107" i="8"/>
  <c r="P111" i="8"/>
  <c r="P16" i="8"/>
  <c r="P30" i="8"/>
  <c r="P34" i="8"/>
  <c r="P38" i="8"/>
  <c r="P36" i="8"/>
  <c r="P56" i="8"/>
  <c r="P60" i="8"/>
  <c r="P62" i="8"/>
  <c r="P64" i="8"/>
  <c r="P66" i="8"/>
  <c r="P74" i="8"/>
  <c r="P76" i="8"/>
  <c r="P81" i="8"/>
  <c r="P87" i="8"/>
  <c r="P89" i="8"/>
  <c r="P91" i="8"/>
  <c r="P97" i="8"/>
  <c r="P101" i="8"/>
  <c r="P108" i="8"/>
  <c r="P112" i="8"/>
  <c r="P125" i="8"/>
  <c r="P27" i="8"/>
  <c r="P37" i="8"/>
  <c r="P41" i="8"/>
  <c r="P43" i="8"/>
  <c r="P45" i="8"/>
  <c r="P47" i="8"/>
  <c r="P73" i="8"/>
  <c r="P110" i="8"/>
  <c r="P120" i="8"/>
  <c r="P119" i="8"/>
  <c r="P115" i="8"/>
  <c r="P88" i="8"/>
  <c r="P28" i="8"/>
  <c r="P24" i="8"/>
  <c r="P22" i="8"/>
  <c r="P33" i="8"/>
  <c r="P49" i="8"/>
  <c r="P53" i="8"/>
  <c r="P58" i="8"/>
  <c r="P79" i="8"/>
  <c r="P85" i="8"/>
  <c r="P83" i="8"/>
  <c r="P104" i="8"/>
  <c r="P106" i="8"/>
  <c r="P114" i="8"/>
  <c r="P118" i="8"/>
  <c r="P122" i="8"/>
  <c r="P126" i="8"/>
  <c r="P17" i="8"/>
  <c r="P21" i="8"/>
  <c r="P99" i="8"/>
  <c r="P121" i="8"/>
  <c r="P19" i="8"/>
  <c r="P23" i="8"/>
  <c r="P25" i="8"/>
  <c r="P40" i="8"/>
  <c r="P44" i="8"/>
  <c r="P46" i="8"/>
  <c r="P48" i="8"/>
  <c r="P50" i="8"/>
  <c r="P59" i="8"/>
  <c r="P61" i="8"/>
  <c r="P63" i="8"/>
  <c r="P65" i="8"/>
  <c r="P69" i="8"/>
  <c r="P71" i="8"/>
  <c r="P86" i="8"/>
  <c r="P95" i="8"/>
  <c r="P113" i="8"/>
  <c r="P117" i="8"/>
  <c r="P123" i="8"/>
  <c r="P15" i="8" l="1"/>
  <c r="P14" i="8"/>
</calcChain>
</file>

<file path=xl/sharedStrings.xml><?xml version="1.0" encoding="utf-8"?>
<sst xmlns="http://schemas.openxmlformats.org/spreadsheetml/2006/main" count="288" uniqueCount="110">
  <si>
    <t>관리전환
양여·기타</t>
    <phoneticPr fontId="2" type="noConversion"/>
  </si>
  <si>
    <t>구  분</t>
    <phoneticPr fontId="2" type="noConversion"/>
  </si>
  <si>
    <t>당해연도말 현재액</t>
    <phoneticPr fontId="2" type="noConversion"/>
  </si>
  <si>
    <t>(단위:대,원)</t>
    <phoneticPr fontId="2" type="noConversion"/>
  </si>
  <si>
    <t>구  매</t>
    <phoneticPr fontId="2" type="noConversion"/>
  </si>
  <si>
    <t>소  계</t>
    <phoneticPr fontId="2" type="noConversion"/>
  </si>
  <si>
    <t>매  각</t>
    <phoneticPr fontId="2" type="noConversion"/>
  </si>
  <si>
    <t>합       계</t>
    <phoneticPr fontId="2" type="noConversion"/>
  </si>
  <si>
    <t>수량</t>
    <phoneticPr fontId="2" type="noConversion"/>
  </si>
  <si>
    <t>금액</t>
    <phoneticPr fontId="2" type="noConversion"/>
  </si>
  <si>
    <t>대</t>
    <phoneticPr fontId="2" type="noConversion"/>
  </si>
  <si>
    <t>미니버스</t>
    <phoneticPr fontId="2" type="noConversion"/>
  </si>
  <si>
    <t>버스</t>
    <phoneticPr fontId="2" type="noConversion"/>
  </si>
  <si>
    <t>화물트럭</t>
    <phoneticPr fontId="2" type="noConversion"/>
  </si>
  <si>
    <t>복사기</t>
    <phoneticPr fontId="2" type="noConversion"/>
  </si>
  <si>
    <t>비디오편집기</t>
    <phoneticPr fontId="2" type="noConversion"/>
  </si>
  <si>
    <t>비디오프로젝터</t>
    <phoneticPr fontId="2" type="noConversion"/>
  </si>
  <si>
    <t>디지털캠코드또는
비디오카메라</t>
    <phoneticPr fontId="2" type="noConversion"/>
  </si>
  <si>
    <t>디지털비디오레코드</t>
    <phoneticPr fontId="2" type="noConversion"/>
  </si>
  <si>
    <t>신호발생기</t>
    <phoneticPr fontId="2" type="noConversion"/>
  </si>
  <si>
    <t>기체크로마토그래프</t>
    <phoneticPr fontId="2" type="noConversion"/>
  </si>
  <si>
    <t>액체크로마토그래프</t>
    <phoneticPr fontId="2" type="noConversion"/>
  </si>
  <si>
    <t>분광광도계</t>
    <phoneticPr fontId="2" type="noConversion"/>
  </si>
  <si>
    <t>건조캐비닛또는오븐</t>
    <phoneticPr fontId="2" type="noConversion"/>
  </si>
  <si>
    <t>실험용세척기</t>
    <phoneticPr fontId="2" type="noConversion"/>
  </si>
  <si>
    <t>고압증기멸균기
또는 소독기</t>
    <phoneticPr fontId="2" type="noConversion"/>
  </si>
  <si>
    <t>미량원심분리기</t>
    <phoneticPr fontId="2" type="noConversion"/>
  </si>
  <si>
    <t>개</t>
    <phoneticPr fontId="2" type="noConversion"/>
  </si>
  <si>
    <t>실체현미경</t>
    <phoneticPr fontId="2" type="noConversion"/>
  </si>
  <si>
    <t>노트북컴퓨터</t>
    <phoneticPr fontId="2" type="noConversion"/>
  </si>
  <si>
    <t>2. 증감 사유별 내역</t>
    <phoneticPr fontId="2" type="noConversion"/>
  </si>
  <si>
    <t>전연도말 현재액</t>
    <phoneticPr fontId="2" type="noConversion"/>
  </si>
  <si>
    <t>당해연도 증·감</t>
    <phoneticPr fontId="2" type="noConversion"/>
  </si>
  <si>
    <t>수  량</t>
    <phoneticPr fontId="2" type="noConversion"/>
  </si>
  <si>
    <t>금  액</t>
    <phoneticPr fontId="2" type="noConversion"/>
  </si>
  <si>
    <t>증</t>
    <phoneticPr fontId="2" type="noConversion"/>
  </si>
  <si>
    <t>감</t>
    <phoneticPr fontId="2" type="noConversion"/>
  </si>
  <si>
    <t>증  감</t>
    <phoneticPr fontId="2" type="noConversion"/>
  </si>
  <si>
    <t>계</t>
    <phoneticPr fontId="2" type="noConversion"/>
  </si>
  <si>
    <t>구     매</t>
    <phoneticPr fontId="2" type="noConversion"/>
  </si>
  <si>
    <t>관리전환</t>
    <phoneticPr fontId="2" type="noConversion"/>
  </si>
  <si>
    <t>양     여</t>
    <phoneticPr fontId="2" type="noConversion"/>
  </si>
  <si>
    <t>기     타</t>
    <phoneticPr fontId="2" type="noConversion"/>
  </si>
  <si>
    <t>※  기타내역 : 매각, 폐기, 분류변경으로 인한 물품 변경</t>
    <phoneticPr fontId="2" type="noConversion"/>
  </si>
  <si>
    <t>구내교환장비</t>
    <phoneticPr fontId="2" type="noConversion"/>
  </si>
  <si>
    <t>항온항습기</t>
    <phoneticPr fontId="2" type="noConversion"/>
  </si>
  <si>
    <t>일반승용차</t>
    <phoneticPr fontId="2" type="noConversion"/>
  </si>
  <si>
    <t>스포츠유틸리티차량</t>
    <phoneticPr fontId="2" type="noConversion"/>
  </si>
  <si>
    <t>①
연번</t>
    <phoneticPr fontId="2" type="noConversion"/>
  </si>
  <si>
    <t>②
정부물품
분류번호</t>
    <phoneticPr fontId="2" type="noConversion"/>
  </si>
  <si>
    <t>③
품     명</t>
    <phoneticPr fontId="2" type="noConversion"/>
  </si>
  <si>
    <t>④
단 위</t>
    <phoneticPr fontId="2" type="noConversion"/>
  </si>
  <si>
    <t>⑤
정 수</t>
    <phoneticPr fontId="2" type="noConversion"/>
  </si>
  <si>
    <t>⑥
내용
연수</t>
    <phoneticPr fontId="2" type="noConversion"/>
  </si>
  <si>
    <t>⑦
구 분</t>
    <phoneticPr fontId="2" type="noConversion"/>
  </si>
  <si>
    <t>⑧
전연도말
현  재 액</t>
    <phoneticPr fontId="2" type="noConversion"/>
  </si>
  <si>
    <t>⑨ 당해연도물품 증·감 실적</t>
    <phoneticPr fontId="2" type="noConversion"/>
  </si>
  <si>
    <t>⑩ 취          득</t>
    <phoneticPr fontId="2" type="noConversion"/>
  </si>
  <si>
    <t>⑪ 처          분</t>
    <phoneticPr fontId="2" type="noConversion"/>
  </si>
  <si>
    <t>⑫
당해연도말
보   유  액</t>
    <phoneticPr fontId="2" type="noConversion"/>
  </si>
  <si>
    <t>       - 당해연도말 보유액을 기준으로 전년도말 현재액과 당해연도 물품 증감현황을 정리</t>
    <phoneticPr fontId="2" type="noConversion"/>
  </si>
  <si>
    <t>무정전전원장치</t>
    <phoneticPr fontId="2" type="noConversion"/>
  </si>
  <si>
    <t>   3. ⑤정수는 정수승인된 물품수량</t>
    <phoneticPr fontId="2" type="noConversion"/>
  </si>
  <si>
    <t>냉난방기</t>
    <phoneticPr fontId="2" type="noConversion"/>
  </si>
  <si>
    <t>냉방기</t>
    <phoneticPr fontId="2" type="noConversion"/>
  </si>
  <si>
    <t>미니밴또는밴</t>
    <phoneticPr fontId="2" type="noConversion"/>
  </si>
  <si>
    <t>구급차</t>
    <phoneticPr fontId="2" type="noConversion"/>
  </si>
  <si>
    <t>덤프트럭</t>
    <phoneticPr fontId="2" type="noConversion"/>
  </si>
  <si>
    <t>소방펌프차</t>
    <phoneticPr fontId="2" type="noConversion"/>
  </si>
  <si>
    <t>소방물탱크차</t>
    <phoneticPr fontId="2" type="noConversion"/>
  </si>
  <si>
    <t>소방화학차</t>
    <phoneticPr fontId="2" type="noConversion"/>
  </si>
  <si>
    <t>소방사다리차</t>
    <phoneticPr fontId="2" type="noConversion"/>
  </si>
  <si>
    <t>구조공작차</t>
    <phoneticPr fontId="2" type="noConversion"/>
  </si>
  <si>
    <t>배연차</t>
    <phoneticPr fontId="2" type="noConversion"/>
  </si>
  <si>
    <t>조연차</t>
    <phoneticPr fontId="2" type="noConversion"/>
  </si>
  <si>
    <t>무인방수탑차</t>
    <phoneticPr fontId="2" type="noConversion"/>
  </si>
  <si>
    <t>화재조사차</t>
    <phoneticPr fontId="2" type="noConversion"/>
  </si>
  <si>
    <t>지휘차</t>
    <phoneticPr fontId="2" type="noConversion"/>
  </si>
  <si>
    <t>제독차</t>
    <phoneticPr fontId="2" type="noConversion"/>
  </si>
  <si>
    <t>살수차</t>
    <phoneticPr fontId="2" type="noConversion"/>
  </si>
  <si>
    <t>제설차</t>
    <phoneticPr fontId="2" type="noConversion"/>
  </si>
  <si>
    <t>칼슘살포차</t>
    <phoneticPr fontId="2" type="noConversion"/>
  </si>
  <si>
    <t>조명차</t>
    <phoneticPr fontId="2" type="noConversion"/>
  </si>
  <si>
    <t>도로보수차</t>
    <phoneticPr fontId="2" type="noConversion"/>
  </si>
  <si>
    <t>노면청소차</t>
    <phoneticPr fontId="2" type="noConversion"/>
  </si>
  <si>
    <t>고소작업차</t>
    <phoneticPr fontId="2" type="noConversion"/>
  </si>
  <si>
    <t>분무기탑재차</t>
    <phoneticPr fontId="2" type="noConversion"/>
  </si>
  <si>
    <t>견인트럭</t>
    <phoneticPr fontId="2" type="noConversion"/>
  </si>
  <si>
    <t>쓰레기수거용트럭</t>
    <phoneticPr fontId="2" type="noConversion"/>
  </si>
  <si>
    <t>탱크트럭</t>
    <phoneticPr fontId="2" type="noConversion"/>
  </si>
  <si>
    <t>발전차</t>
    <phoneticPr fontId="2" type="noConversion"/>
  </si>
  <si>
    <t>전기자동차</t>
    <phoneticPr fontId="2" type="noConversion"/>
  </si>
  <si>
    <t>전자현미경</t>
    <phoneticPr fontId="2" type="noConversion"/>
  </si>
  <si>
    <t>다기능복사기</t>
    <phoneticPr fontId="2" type="noConversion"/>
  </si>
  <si>
    <t>구내방송장치</t>
    <phoneticPr fontId="2" type="noConversion"/>
  </si>
  <si>
    <t>영상정보
디스플레이장치</t>
    <phoneticPr fontId="2" type="noConversion"/>
  </si>
  <si>
    <t>가드레일청소차</t>
    <phoneticPr fontId="2" type="noConversion"/>
  </si>
  <si>
    <t>21. 물품증감 및 현재액 보고서</t>
    <phoneticPr fontId="2" type="noConversion"/>
  </si>
  <si>
    <t>21-1.  증감현황</t>
    <phoneticPr fontId="2" type="noConversion"/>
  </si>
  <si>
    <t>   5. ⑧전연도말 현재액은 2014. 12. 31현재</t>
    <phoneticPr fontId="2" type="noConversion"/>
  </si>
  <si>
    <t>※ 1. 작성대상 물품 : 57개 정수물품(정수관리 대상 주요물품 고시 개정(2015.07.27)</t>
    <phoneticPr fontId="2" type="noConversion"/>
  </si>
  <si>
    <t xml:space="preserve">     - 2015년 지방자치단체 물품수급관리계획 작성지침[안전행정부 공기업과-4858(2014.07.30)호]을 참조하되 정수물품은 57개 적용</t>
    <phoneticPr fontId="2" type="noConversion"/>
  </si>
  <si>
    <t>   2. ①연번은 지방자치단체 정수물품의 정수연번</t>
    <phoneticPr fontId="2" type="noConversion"/>
  </si>
  <si>
    <t xml:space="preserve">      ○ 전연도말 현재 물품현황은 5,337,821,160원으로</t>
    <phoneticPr fontId="2" type="noConversion"/>
  </si>
  <si>
    <t xml:space="preserve">      ○ 당해연도말 6,075,085,180원으로 그 내용은 다음과 같다</t>
    <phoneticPr fontId="2" type="noConversion"/>
  </si>
  <si>
    <t xml:space="preserve">      ○ 신규취득 등 1,052,804,070원</t>
    <phoneticPr fontId="2" type="noConversion"/>
  </si>
  <si>
    <t xml:space="preserve">      ○ 매각,폐기 등 315,540,050원</t>
    <phoneticPr fontId="2" type="noConversion"/>
  </si>
  <si>
    <r>
      <t>   </t>
    </r>
    <r>
      <rPr>
        <sz val="13"/>
        <rFont val="한양신명조"/>
        <family val="3"/>
        <charset val="129"/>
      </rPr>
      <t>4. ②</t>
    </r>
    <r>
      <rPr>
        <sz val="13"/>
        <rFont val="한양신명조,한컴돋움"/>
        <family val="3"/>
        <charset val="129"/>
      </rPr>
      <t>정수물품분류번호~⑥내용연수, ⑨물품증감실적, ⑫</t>
    </r>
    <r>
      <rPr>
        <sz val="13"/>
        <rFont val="한양신명조"/>
        <family val="3"/>
        <charset val="129"/>
      </rPr>
      <t>당해연도말</t>
    </r>
    <r>
      <rPr>
        <sz val="13"/>
        <rFont val="한양신명조,한컴돋움"/>
        <family val="3"/>
        <charset val="129"/>
      </rPr>
      <t xml:space="preserve"> </t>
    </r>
    <r>
      <rPr>
        <sz val="13"/>
        <rFont val="한양신명조"/>
        <family val="3"/>
        <charset val="129"/>
      </rPr>
      <t>보유액의 작성기준일은 2015. 12. 31현재</t>
    </r>
    <phoneticPr fontId="2" type="noConversion"/>
  </si>
  <si>
    <t>대</t>
    <phoneticPr fontId="2" type="noConversion"/>
  </si>
  <si>
    <t>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</si>
</sst>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4"/>
      <name val="돋움"/>
      <family val="3"/>
      <charset val="129"/>
    </font>
    <font>
      <sz val="11"/>
      <name val="굴림"/>
      <family val="3"/>
      <charset val="129"/>
    </font>
    <font>
      <b/>
      <sz val="30"/>
      <name val="굴림"/>
      <family val="3"/>
      <charset val="129"/>
    </font>
    <font>
      <sz val="12"/>
      <name val="굴림"/>
      <family val="3"/>
      <charset val="129"/>
    </font>
    <font>
      <sz val="13"/>
      <name val="굴림"/>
      <family val="3"/>
      <charset val="129"/>
    </font>
    <font>
      <b/>
      <sz val="13"/>
      <name val="굴림"/>
      <family val="3"/>
      <charset val="129"/>
    </font>
    <font>
      <b/>
      <sz val="16"/>
      <name val="굴림"/>
      <family val="3"/>
      <charset val="129"/>
    </font>
    <font>
      <b/>
      <sz val="22"/>
      <name val="굴림"/>
      <family val="3"/>
      <charset val="129"/>
    </font>
    <font>
      <sz val="15"/>
      <name val="돋움"/>
      <family val="3"/>
      <charset val="129"/>
    </font>
    <font>
      <sz val="13"/>
      <name val="한양신명조,한컴돋움"/>
      <family val="3"/>
      <charset val="129"/>
    </font>
    <font>
      <sz val="13"/>
      <name val="한양신명조"/>
      <family val="3"/>
      <charset val="129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1" fillId="0" borderId="0" xfId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1" fontId="4" fillId="0" borderId="0" xfId="1" applyFont="1">
      <alignment vertical="center"/>
    </xf>
    <xf numFmtId="0" fontId="7" fillId="0" borderId="0" xfId="0" applyFont="1">
      <alignment vertical="center"/>
    </xf>
    <xf numFmtId="41" fontId="7" fillId="0" borderId="0" xfId="1" applyFont="1">
      <alignment vertical="center"/>
    </xf>
    <xf numFmtId="41" fontId="7" fillId="0" borderId="0" xfId="1" applyFont="1" applyAlignment="1">
      <alignment horizontal="right" vertical="center"/>
    </xf>
    <xf numFmtId="0" fontId="8" fillId="0" borderId="0" xfId="0" applyFont="1">
      <alignment vertical="center"/>
    </xf>
    <xf numFmtId="41" fontId="8" fillId="0" borderId="1" xfId="1" applyFont="1" applyBorder="1" applyAlignment="1">
      <alignment horizontal="center" vertical="center" wrapText="1"/>
    </xf>
    <xf numFmtId="41" fontId="8" fillId="0" borderId="2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41" fontId="11" fillId="0" borderId="4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41" fontId="11" fillId="0" borderId="0" xfId="1" applyFont="1">
      <alignment vertical="center"/>
    </xf>
    <xf numFmtId="0" fontId="4" fillId="0" borderId="0" xfId="0" applyFont="1" applyAlignment="1">
      <alignment horizontal="center" vertical="center" shrinkToFit="1"/>
    </xf>
    <xf numFmtId="41" fontId="4" fillId="0" borderId="0" xfId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41" fontId="11" fillId="0" borderId="6" xfId="1" applyFont="1" applyBorder="1" applyAlignment="1">
      <alignment vertical="center" shrinkToFit="1"/>
    </xf>
    <xf numFmtId="41" fontId="11" fillId="0" borderId="7" xfId="1" applyFont="1" applyBorder="1" applyAlignment="1">
      <alignment vertical="center" shrinkToFit="1"/>
    </xf>
    <xf numFmtId="41" fontId="11" fillId="0" borderId="8" xfId="1" applyFont="1" applyBorder="1" applyAlignment="1">
      <alignment vertical="center" shrinkToFit="1"/>
    </xf>
    <xf numFmtId="41" fontId="11" fillId="0" borderId="9" xfId="1" applyFont="1" applyBorder="1" applyAlignment="1">
      <alignment vertical="center" shrinkToFit="1"/>
    </xf>
    <xf numFmtId="41" fontId="11" fillId="0" borderId="10" xfId="1" applyFont="1" applyBorder="1" applyAlignment="1">
      <alignment vertical="center" shrinkToFit="1"/>
    </xf>
    <xf numFmtId="41" fontId="11" fillId="0" borderId="10" xfId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>
      <alignment vertical="center"/>
    </xf>
    <xf numFmtId="41" fontId="8" fillId="0" borderId="0" xfId="1" applyFont="1" applyFill="1">
      <alignment vertical="center"/>
    </xf>
    <xf numFmtId="41" fontId="8" fillId="0" borderId="11" xfId="1" applyFont="1" applyFill="1" applyBorder="1" applyAlignment="1">
      <alignment horizontal="center" vertical="center"/>
    </xf>
    <xf numFmtId="41" fontId="8" fillId="0" borderId="1" xfId="1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/>
    </xf>
    <xf numFmtId="41" fontId="8" fillId="0" borderId="12" xfId="1" applyFont="1" applyFill="1" applyBorder="1" applyAlignment="1">
      <alignment vertical="center" shrinkToFit="1"/>
    </xf>
    <xf numFmtId="41" fontId="8" fillId="0" borderId="13" xfId="1" applyFont="1" applyFill="1" applyBorder="1" applyAlignment="1">
      <alignment vertical="center" shrinkToFit="1"/>
    </xf>
    <xf numFmtId="41" fontId="7" fillId="0" borderId="0" xfId="1" applyFont="1" applyFill="1" applyAlignment="1">
      <alignment vertical="center" shrinkToFit="1"/>
    </xf>
    <xf numFmtId="41" fontId="6" fillId="0" borderId="0" xfId="1" applyFont="1" applyFill="1" applyAlignment="1">
      <alignment vertical="center" shrinkToFit="1"/>
    </xf>
    <xf numFmtId="41" fontId="4" fillId="0" borderId="0" xfId="1" applyFont="1" applyFill="1" applyAlignment="1">
      <alignment vertical="center" shrinkToFit="1"/>
    </xf>
    <xf numFmtId="41" fontId="4" fillId="0" borderId="0" xfId="1" applyFont="1" applyFill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41" fontId="11" fillId="0" borderId="19" xfId="1" applyFont="1" applyBorder="1" applyAlignment="1">
      <alignment vertical="center" shrinkToFit="1"/>
    </xf>
    <xf numFmtId="41" fontId="11" fillId="0" borderId="20" xfId="1" applyFont="1" applyBorder="1" applyAlignment="1">
      <alignment vertical="center" shrinkToFit="1"/>
    </xf>
    <xf numFmtId="41" fontId="11" fillId="0" borderId="21" xfId="1" applyFont="1" applyBorder="1" applyAlignment="1">
      <alignment vertical="center" shrinkToFit="1"/>
    </xf>
    <xf numFmtId="41" fontId="11" fillId="0" borderId="21" xfId="1" applyFont="1" applyBorder="1" applyAlignment="1">
      <alignment horizontal="center" vertical="center" shrinkToFit="1"/>
    </xf>
    <xf numFmtId="41" fontId="11" fillId="0" borderId="22" xfId="1" applyFont="1" applyBorder="1" applyAlignment="1">
      <alignment vertical="center" shrinkToFit="1"/>
    </xf>
    <xf numFmtId="41" fontId="11" fillId="0" borderId="23" xfId="1" applyFont="1" applyBorder="1" applyAlignment="1">
      <alignment vertical="center" shrinkToFit="1"/>
    </xf>
    <xf numFmtId="41" fontId="11" fillId="0" borderId="24" xfId="1" applyFont="1" applyBorder="1" applyAlignment="1">
      <alignment vertical="center" shrinkToFit="1"/>
    </xf>
    <xf numFmtId="41" fontId="11" fillId="0" borderId="25" xfId="1" applyFont="1" applyBorder="1" applyAlignment="1">
      <alignment vertical="center" shrinkToFit="1"/>
    </xf>
    <xf numFmtId="176" fontId="11" fillId="0" borderId="21" xfId="1" applyNumberFormat="1" applyFont="1" applyBorder="1" applyAlignment="1">
      <alignment vertical="center" shrinkToFit="1"/>
    </xf>
    <xf numFmtId="176" fontId="11" fillId="0" borderId="26" xfId="1" applyNumberFormat="1" applyFont="1" applyBorder="1" applyAlignment="1">
      <alignment vertical="center" shrinkToFit="1"/>
    </xf>
    <xf numFmtId="41" fontId="11" fillId="0" borderId="27" xfId="1" applyFont="1" applyBorder="1" applyAlignment="1">
      <alignment vertical="center" shrinkToFit="1"/>
    </xf>
    <xf numFmtId="41" fontId="11" fillId="0" borderId="28" xfId="1" applyFont="1" applyBorder="1" applyAlignment="1">
      <alignment vertical="center" shrinkToFit="1"/>
    </xf>
    <xf numFmtId="41" fontId="11" fillId="0" borderId="8" xfId="1" applyFont="1" applyFill="1" applyBorder="1" applyAlignment="1">
      <alignment vertical="center" shrinkToFit="1"/>
    </xf>
    <xf numFmtId="176" fontId="11" fillId="0" borderId="29" xfId="1" applyNumberFormat="1" applyFont="1" applyBorder="1" applyAlignment="1">
      <alignment vertical="center" shrinkToFit="1"/>
    </xf>
    <xf numFmtId="176" fontId="11" fillId="0" borderId="20" xfId="1" applyNumberFormat="1" applyFont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41" fontId="7" fillId="0" borderId="12" xfId="1" applyFont="1" applyFill="1" applyBorder="1" applyAlignment="1">
      <alignment vertical="center" shrinkToFit="1"/>
    </xf>
    <xf numFmtId="41" fontId="7" fillId="0" borderId="25" xfId="1" applyFont="1" applyFill="1" applyBorder="1" applyAlignment="1">
      <alignment vertical="center" shrinkToFit="1"/>
    </xf>
    <xf numFmtId="41" fontId="7" fillId="0" borderId="6" xfId="1" applyFont="1" applyFill="1" applyBorder="1" applyAlignment="1">
      <alignment vertical="center" shrinkToFit="1"/>
    </xf>
    <xf numFmtId="41" fontId="7" fillId="0" borderId="14" xfId="1" applyFont="1" applyFill="1" applyBorder="1" applyAlignment="1">
      <alignment vertical="center" shrinkToFit="1"/>
    </xf>
    <xf numFmtId="41" fontId="7" fillId="0" borderId="30" xfId="1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 shrinkToFit="1"/>
    </xf>
    <xf numFmtId="41" fontId="7" fillId="0" borderId="32" xfId="1" applyFont="1" applyFill="1" applyBorder="1" applyAlignment="1">
      <alignment vertical="center" shrinkToFit="1"/>
    </xf>
    <xf numFmtId="41" fontId="7" fillId="0" borderId="11" xfId="1" applyFont="1" applyFill="1" applyBorder="1" applyAlignment="1">
      <alignment vertical="center" shrinkToFit="1"/>
    </xf>
    <xf numFmtId="41" fontId="7" fillId="0" borderId="1" xfId="1" applyFont="1" applyFill="1" applyBorder="1" applyAlignment="1">
      <alignment vertical="center" shrinkToFit="1"/>
    </xf>
    <xf numFmtId="41" fontId="7" fillId="0" borderId="9" xfId="1" applyFont="1" applyFill="1" applyBorder="1" applyAlignment="1">
      <alignment vertical="center" shrinkToFit="1"/>
    </xf>
    <xf numFmtId="0" fontId="7" fillId="0" borderId="34" xfId="0" applyFont="1" applyFill="1" applyBorder="1" applyAlignment="1">
      <alignment horizontal="center" vertical="center" shrinkToFit="1"/>
    </xf>
    <xf numFmtId="41" fontId="7" fillId="0" borderId="35" xfId="1" applyFont="1" applyFill="1" applyBorder="1" applyAlignment="1">
      <alignment vertical="center" shrinkToFit="1"/>
    </xf>
    <xf numFmtId="41" fontId="7" fillId="0" borderId="36" xfId="1" applyFont="1" applyFill="1" applyBorder="1" applyAlignment="1">
      <alignment vertical="center" shrinkToFit="1"/>
    </xf>
    <xf numFmtId="41" fontId="7" fillId="0" borderId="37" xfId="1" applyFont="1" applyFill="1" applyBorder="1" applyAlignment="1">
      <alignment vertical="center" shrinkToFit="1"/>
    </xf>
    <xf numFmtId="41" fontId="7" fillId="0" borderId="15" xfId="1" applyFont="1" applyFill="1" applyBorder="1" applyAlignment="1">
      <alignment vertical="center" shrinkToFit="1"/>
    </xf>
    <xf numFmtId="0" fontId="7" fillId="0" borderId="38" xfId="0" applyFont="1" applyFill="1" applyBorder="1" applyAlignment="1">
      <alignment horizontal="center" vertical="center" shrinkToFit="1"/>
    </xf>
    <xf numFmtId="41" fontId="7" fillId="0" borderId="39" xfId="1" applyFont="1" applyFill="1" applyBorder="1" applyAlignment="1">
      <alignment vertical="center" shrinkToFit="1"/>
    </xf>
    <xf numFmtId="41" fontId="7" fillId="0" borderId="40" xfId="1" applyFont="1" applyFill="1" applyBorder="1" applyAlignment="1">
      <alignment vertical="center" shrinkToFit="1"/>
    </xf>
    <xf numFmtId="41" fontId="7" fillId="0" borderId="41" xfId="1" applyFont="1" applyFill="1" applyBorder="1" applyAlignment="1">
      <alignment vertical="center" shrinkToFit="1"/>
    </xf>
    <xf numFmtId="41" fontId="7" fillId="0" borderId="0" xfId="0" applyNumberFormat="1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41" fontId="7" fillId="0" borderId="43" xfId="1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1" fontId="7" fillId="0" borderId="31" xfId="1" applyFont="1" applyFill="1" applyBorder="1" applyAlignment="1">
      <alignment vertical="center" shrinkToFit="1"/>
    </xf>
    <xf numFmtId="41" fontId="7" fillId="0" borderId="33" xfId="1" applyFont="1" applyFill="1" applyBorder="1" applyAlignment="1">
      <alignment vertical="center" shrinkToFit="1"/>
    </xf>
    <xf numFmtId="41" fontId="7" fillId="0" borderId="42" xfId="1" applyFont="1" applyFill="1" applyBorder="1" applyAlignment="1">
      <alignment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7" fillId="0" borderId="53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51" xfId="0" applyFont="1" applyFill="1" applyBorder="1" applyAlignment="1">
      <alignment horizontal="center" vertical="center" shrinkToFit="1"/>
    </xf>
    <xf numFmtId="0" fontId="8" fillId="0" borderId="52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0" fillId="0" borderId="15" xfId="0" applyFont="1" applyBorder="1">
      <alignment vertical="center"/>
    </xf>
    <xf numFmtId="0" fontId="0" fillId="0" borderId="45" xfId="0" applyFont="1" applyBorder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0" borderId="12" xfId="1" applyFont="1" applyFill="1" applyBorder="1" applyAlignment="1">
      <alignment horizontal="center" vertical="center" wrapText="1"/>
    </xf>
    <xf numFmtId="41" fontId="8" fillId="0" borderId="47" xfId="1" applyFont="1" applyFill="1" applyBorder="1" applyAlignment="1">
      <alignment horizontal="center" vertical="center" wrapText="1"/>
    </xf>
    <xf numFmtId="41" fontId="8" fillId="0" borderId="32" xfId="1" applyFont="1" applyFill="1" applyBorder="1" applyAlignment="1">
      <alignment horizontal="center" vertical="center" wrapText="1"/>
    </xf>
    <xf numFmtId="41" fontId="8" fillId="0" borderId="25" xfId="1" applyFont="1" applyBorder="1" applyAlignment="1">
      <alignment horizontal="center" vertical="center"/>
    </xf>
    <xf numFmtId="41" fontId="8" fillId="0" borderId="6" xfId="1" applyFont="1" applyBorder="1" applyAlignment="1">
      <alignment horizontal="center" vertical="center"/>
    </xf>
    <xf numFmtId="41" fontId="8" fillId="0" borderId="5" xfId="1" applyFont="1" applyBorder="1" applyAlignment="1">
      <alignment horizontal="center" vertical="center"/>
    </xf>
    <xf numFmtId="41" fontId="8" fillId="0" borderId="12" xfId="1" applyFont="1" applyBorder="1" applyAlignment="1">
      <alignment horizontal="center" vertical="center" wrapText="1"/>
    </xf>
    <xf numFmtId="41" fontId="8" fillId="0" borderId="47" xfId="1" applyFont="1" applyBorder="1" applyAlignment="1">
      <alignment horizontal="center" vertical="center"/>
    </xf>
    <xf numFmtId="41" fontId="8" fillId="0" borderId="32" xfId="1" applyFont="1" applyBorder="1" applyAlignment="1">
      <alignment horizontal="center" vertical="center"/>
    </xf>
    <xf numFmtId="41" fontId="8" fillId="0" borderId="27" xfId="1" applyFont="1" applyFill="1" applyBorder="1" applyAlignment="1">
      <alignment horizontal="center" vertical="center"/>
    </xf>
    <xf numFmtId="41" fontId="8" fillId="0" borderId="10" xfId="1" applyFont="1" applyFill="1" applyBorder="1" applyAlignment="1">
      <alignment horizontal="center" vertical="center"/>
    </xf>
    <xf numFmtId="41" fontId="8" fillId="0" borderId="10" xfId="1" applyFont="1" applyBorder="1" applyAlignment="1">
      <alignment horizontal="center" vertical="center"/>
    </xf>
    <xf numFmtId="41" fontId="8" fillId="0" borderId="46" xfId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41" fontId="11" fillId="0" borderId="10" xfId="1" applyFont="1" applyBorder="1" applyAlignment="1">
      <alignment horizontal="center" vertical="center"/>
    </xf>
    <xf numFmtId="41" fontId="11" fillId="0" borderId="9" xfId="1" applyFont="1" applyBorder="1" applyAlignment="1">
      <alignment horizontal="center" vertical="center"/>
    </xf>
    <xf numFmtId="41" fontId="11" fillId="0" borderId="27" xfId="1" applyFont="1" applyBorder="1" applyAlignment="1">
      <alignment horizontal="center" vertical="center"/>
    </xf>
    <xf numFmtId="41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1" fontId="11" fillId="0" borderId="23" xfId="1" applyFont="1" applyBorder="1" applyAlignment="1">
      <alignment horizontal="center" vertical="center"/>
    </xf>
    <xf numFmtId="41" fontId="11" fillId="0" borderId="55" xfId="1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41" fontId="11" fillId="0" borderId="59" xfId="1" applyFont="1" applyBorder="1" applyAlignment="1">
      <alignment horizontal="center" vertical="center"/>
    </xf>
    <xf numFmtId="41" fontId="11" fillId="0" borderId="60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93"/>
  <sheetViews>
    <sheetView tabSelected="1" zoomScale="75" zoomScaleNormal="75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D140" sqref="D140"/>
    </sheetView>
  </sheetViews>
  <sheetFormatPr defaultRowHeight="13.5"/>
  <cols>
    <col min="1" max="1" width="1.6640625" style="3" customWidth="1"/>
    <col min="2" max="2" width="5" style="3" customWidth="1"/>
    <col min="3" max="3" width="11.33203125" style="3" customWidth="1"/>
    <col min="4" max="4" width="20.21875" style="3" customWidth="1"/>
    <col min="5" max="5" width="7" style="3" customWidth="1"/>
    <col min="6" max="6" width="7" style="36" customWidth="1"/>
    <col min="7" max="7" width="7.33203125" style="3" customWidth="1"/>
    <col min="8" max="8" width="7.33203125" style="4" customWidth="1"/>
    <col min="9" max="9" width="18" style="46" customWidth="1"/>
    <col min="10" max="13" width="15.44140625" style="46" customWidth="1"/>
    <col min="14" max="15" width="15.44140625" style="5" customWidth="1"/>
    <col min="16" max="16" width="18.33203125" style="5" customWidth="1"/>
    <col min="17" max="17" width="8.33203125" style="3" customWidth="1"/>
    <col min="18" max="16384" width="8.88671875" style="3"/>
  </cols>
  <sheetData>
    <row r="2" spans="2:16" ht="38.25">
      <c r="B2" s="119" t="s">
        <v>97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2:16" ht="26.25" customHeight="1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2:16" ht="30" customHeight="1">
      <c r="B4" s="121" t="s">
        <v>103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2:16" ht="29.25" customHeight="1">
      <c r="B5" s="121" t="s">
        <v>105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2:16" ht="29.25" customHeight="1">
      <c r="B6" s="121" t="s">
        <v>106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2:16" ht="29.25" customHeight="1">
      <c r="B7" s="121" t="s">
        <v>104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2:16" ht="19.5" customHeight="1"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</row>
    <row r="9" spans="2:16" ht="26.25" customHeight="1">
      <c r="B9" s="122" t="s">
        <v>98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</row>
    <row r="10" spans="2:16" s="6" customFormat="1" ht="17.25" customHeight="1">
      <c r="E10" s="9"/>
      <c r="F10" s="33"/>
      <c r="G10" s="9"/>
      <c r="H10" s="32"/>
      <c r="I10" s="37"/>
      <c r="J10" s="37"/>
      <c r="K10" s="37"/>
      <c r="L10" s="37"/>
      <c r="M10" s="37"/>
      <c r="N10" s="7"/>
      <c r="O10" s="7"/>
      <c r="P10" s="8" t="s">
        <v>3</v>
      </c>
    </row>
    <row r="11" spans="2:16" s="9" customFormat="1" ht="32.25" customHeight="1">
      <c r="B11" s="123" t="s">
        <v>48</v>
      </c>
      <c r="C11" s="126" t="s">
        <v>49</v>
      </c>
      <c r="D11" s="126" t="s">
        <v>50</v>
      </c>
      <c r="E11" s="126" t="s">
        <v>51</v>
      </c>
      <c r="F11" s="129" t="s">
        <v>52</v>
      </c>
      <c r="G11" s="132" t="s">
        <v>53</v>
      </c>
      <c r="H11" s="135" t="s">
        <v>54</v>
      </c>
      <c r="I11" s="138" t="s">
        <v>55</v>
      </c>
      <c r="J11" s="141" t="s">
        <v>56</v>
      </c>
      <c r="K11" s="142"/>
      <c r="L11" s="142"/>
      <c r="M11" s="142"/>
      <c r="N11" s="142"/>
      <c r="O11" s="143"/>
      <c r="P11" s="144" t="s">
        <v>59</v>
      </c>
    </row>
    <row r="12" spans="2:16" s="9" customFormat="1" ht="32.25" customHeight="1">
      <c r="B12" s="124"/>
      <c r="C12" s="127"/>
      <c r="D12" s="127"/>
      <c r="E12" s="127"/>
      <c r="F12" s="130"/>
      <c r="G12" s="133"/>
      <c r="H12" s="136"/>
      <c r="I12" s="139"/>
      <c r="J12" s="147" t="s">
        <v>57</v>
      </c>
      <c r="K12" s="148"/>
      <c r="L12" s="148"/>
      <c r="M12" s="149" t="s">
        <v>58</v>
      </c>
      <c r="N12" s="149"/>
      <c r="O12" s="150"/>
      <c r="P12" s="145"/>
    </row>
    <row r="13" spans="2:16" s="9" customFormat="1" ht="34.5" customHeight="1">
      <c r="B13" s="125"/>
      <c r="C13" s="128"/>
      <c r="D13" s="128"/>
      <c r="E13" s="128"/>
      <c r="F13" s="131"/>
      <c r="G13" s="134"/>
      <c r="H13" s="137"/>
      <c r="I13" s="140"/>
      <c r="J13" s="38" t="s">
        <v>4</v>
      </c>
      <c r="K13" s="39" t="s">
        <v>0</v>
      </c>
      <c r="L13" s="40" t="s">
        <v>5</v>
      </c>
      <c r="M13" s="39" t="s">
        <v>6</v>
      </c>
      <c r="N13" s="10" t="s">
        <v>0</v>
      </c>
      <c r="O13" s="11" t="s">
        <v>5</v>
      </c>
      <c r="P13" s="146"/>
    </row>
    <row r="14" spans="2:16" s="66" customFormat="1" ht="30.75" customHeight="1">
      <c r="B14" s="111" t="s">
        <v>7</v>
      </c>
      <c r="C14" s="112"/>
      <c r="D14" s="113"/>
      <c r="E14" s="117"/>
      <c r="F14" s="117"/>
      <c r="G14" s="117"/>
      <c r="H14" s="65" t="s">
        <v>8</v>
      </c>
      <c r="I14" s="41">
        <f>I16+I18+I20+I22+I24+I26+I28+I30+I32+I34+I36+I38+I40+I42+I44+I46+I48+I50+I52+I54+I56+I58+I60+I62+I64+I66+I68+I70+I72+I74+I76+I78+I80+I82+I84+I86+I88+I90+I92+I94+I96+I98+I100+I102+I104+I106+I108+I110+I112+I114+I116+I118+I120+I122+I124+I126+I128</f>
        <v>687</v>
      </c>
      <c r="J14" s="41">
        <f t="shared" ref="J14:P14" si="0">J16+J18+J20+J22+J24+J26+J28+J30+J32+J34+J36+J38+J40+J42+J44+J46+J48+J50+J52+J54+J56+J58+J60+J62+J64+J66+J68+J70+J72+J74+J76+J78+J80+J82+J84+J86+J88+J90+J92+J94+J96+J98+J100+J102+J104+J106+J108+J110+J112+J114+J116+J118+J120+J122+J124+J126+J128</f>
        <v>100</v>
      </c>
      <c r="K14" s="41">
        <f t="shared" si="0"/>
        <v>148</v>
      </c>
      <c r="L14" s="41">
        <f t="shared" si="0"/>
        <v>248</v>
      </c>
      <c r="M14" s="41">
        <f t="shared" si="0"/>
        <v>39</v>
      </c>
      <c r="N14" s="41">
        <f t="shared" si="0"/>
        <v>29</v>
      </c>
      <c r="O14" s="41">
        <f t="shared" si="0"/>
        <v>68</v>
      </c>
      <c r="P14" s="41">
        <f t="shared" si="0"/>
        <v>867</v>
      </c>
    </row>
    <row r="15" spans="2:16" s="66" customFormat="1" ht="30.75" customHeight="1">
      <c r="B15" s="114"/>
      <c r="C15" s="115"/>
      <c r="D15" s="116"/>
      <c r="E15" s="118"/>
      <c r="F15" s="118"/>
      <c r="G15" s="118"/>
      <c r="H15" s="67" t="s">
        <v>9</v>
      </c>
      <c r="I15" s="42">
        <f>I17+I19+I21+I23+I25+I27+I29+I31+I33+I35+I37+I39+I41+I43+I45+I47+I49+I51+I53+I55+I57+I59+I61+I63+I65+I67+I69+I71+I73+I75+I77+I79+I81+I83+I85+I87+I89+I91+I93+I95+I97+I99+I101+I103+I105+I107+I109+I111+I113+I115+I117+I119+I121+I123+I125+I127+I129</f>
        <v>5337821160</v>
      </c>
      <c r="J15" s="42">
        <f t="shared" ref="J15:P15" si="1">J17+J19+J21+J23+J25+J27+J29+J31+J33+J35+J37+J39+J41+J43+J45+J47+J49+J51+J53+J55+J57+J59+J61+J63+J65+J67+J69+J71+J73+J75+J77+J79+J81+J83+J85+J87+J89+J91+J93+J95+J97+J99+J101+J103+J105+J107+J109+J111+J113+J115+J117+J119+J121+J123+J125+J127+J129</f>
        <v>839139000</v>
      </c>
      <c r="K15" s="42">
        <f t="shared" si="1"/>
        <v>213665070</v>
      </c>
      <c r="L15" s="42">
        <f t="shared" si="1"/>
        <v>1052804070</v>
      </c>
      <c r="M15" s="42">
        <f t="shared" si="1"/>
        <v>240893910</v>
      </c>
      <c r="N15" s="42">
        <f t="shared" si="1"/>
        <v>74646140</v>
      </c>
      <c r="O15" s="42">
        <f t="shared" si="1"/>
        <v>315540050</v>
      </c>
      <c r="P15" s="42">
        <f t="shared" si="1"/>
        <v>6075085180</v>
      </c>
    </row>
    <row r="16" spans="2:16" s="25" customFormat="1" ht="19.5" customHeight="1">
      <c r="B16" s="96">
        <v>1</v>
      </c>
      <c r="C16" s="98">
        <v>25101501</v>
      </c>
      <c r="D16" s="98" t="s">
        <v>11</v>
      </c>
      <c r="E16" s="98" t="s">
        <v>10</v>
      </c>
      <c r="F16" s="98">
        <v>21</v>
      </c>
      <c r="G16" s="98">
        <v>8</v>
      </c>
      <c r="H16" s="68" t="s">
        <v>8</v>
      </c>
      <c r="I16" s="69">
        <v>12</v>
      </c>
      <c r="J16" s="70">
        <v>4</v>
      </c>
      <c r="K16" s="71"/>
      <c r="L16" s="72">
        <f t="shared" ref="L16:L37" si="2">J16+K16</f>
        <v>4</v>
      </c>
      <c r="M16" s="71">
        <v>1</v>
      </c>
      <c r="N16" s="71"/>
      <c r="O16" s="73">
        <f t="shared" ref="O16:O37" si="3">M16+N16</f>
        <v>1</v>
      </c>
      <c r="P16" s="93">
        <f t="shared" ref="P16:P21" si="4">I16+L16-O16</f>
        <v>15</v>
      </c>
    </row>
    <row r="17" spans="2:16" s="25" customFormat="1" ht="18" customHeight="1">
      <c r="B17" s="97"/>
      <c r="C17" s="99"/>
      <c r="D17" s="99"/>
      <c r="E17" s="99"/>
      <c r="F17" s="99"/>
      <c r="G17" s="99"/>
      <c r="H17" s="74" t="s">
        <v>9</v>
      </c>
      <c r="I17" s="75">
        <v>346876980</v>
      </c>
      <c r="J17" s="76">
        <v>102983800</v>
      </c>
      <c r="K17" s="77"/>
      <c r="L17" s="77">
        <f t="shared" si="2"/>
        <v>102983800</v>
      </c>
      <c r="M17" s="77">
        <v>25130000</v>
      </c>
      <c r="N17" s="77"/>
      <c r="O17" s="78">
        <f t="shared" si="3"/>
        <v>25130000</v>
      </c>
      <c r="P17" s="94">
        <f t="shared" si="4"/>
        <v>424730780</v>
      </c>
    </row>
    <row r="18" spans="2:16" s="25" customFormat="1" ht="19.5" customHeight="1">
      <c r="B18" s="96">
        <v>2</v>
      </c>
      <c r="C18" s="98">
        <v>25101502</v>
      </c>
      <c r="D18" s="98" t="s">
        <v>12</v>
      </c>
      <c r="E18" s="98" t="s">
        <v>10</v>
      </c>
      <c r="F18" s="98">
        <v>1</v>
      </c>
      <c r="G18" s="98">
        <v>8</v>
      </c>
      <c r="H18" s="68" t="s">
        <v>8</v>
      </c>
      <c r="I18" s="69">
        <v>1</v>
      </c>
      <c r="J18" s="70"/>
      <c r="K18" s="71"/>
      <c r="L18" s="72">
        <f t="shared" si="2"/>
        <v>0</v>
      </c>
      <c r="M18" s="71"/>
      <c r="N18" s="71"/>
      <c r="O18" s="73">
        <f t="shared" si="3"/>
        <v>0</v>
      </c>
      <c r="P18" s="93">
        <f t="shared" si="4"/>
        <v>1</v>
      </c>
    </row>
    <row r="19" spans="2:16" s="25" customFormat="1" ht="18" customHeight="1">
      <c r="B19" s="97"/>
      <c r="C19" s="99"/>
      <c r="D19" s="99"/>
      <c r="E19" s="99"/>
      <c r="F19" s="99"/>
      <c r="G19" s="99"/>
      <c r="H19" s="74" t="s">
        <v>9</v>
      </c>
      <c r="I19" s="75">
        <v>125677380</v>
      </c>
      <c r="J19" s="76"/>
      <c r="K19" s="77"/>
      <c r="L19" s="77">
        <f t="shared" si="2"/>
        <v>0</v>
      </c>
      <c r="M19" s="77"/>
      <c r="N19" s="77"/>
      <c r="O19" s="78">
        <f t="shared" si="3"/>
        <v>0</v>
      </c>
      <c r="P19" s="94">
        <f t="shared" si="4"/>
        <v>125677380</v>
      </c>
    </row>
    <row r="20" spans="2:16" s="25" customFormat="1" ht="18" customHeight="1">
      <c r="B20" s="96">
        <v>3</v>
      </c>
      <c r="C20" s="98">
        <v>25101503</v>
      </c>
      <c r="D20" s="98" t="s">
        <v>46</v>
      </c>
      <c r="E20" s="98" t="s">
        <v>10</v>
      </c>
      <c r="F20" s="98">
        <v>12</v>
      </c>
      <c r="G20" s="98">
        <v>8</v>
      </c>
      <c r="H20" s="68" t="s">
        <v>8</v>
      </c>
      <c r="I20" s="69">
        <v>12</v>
      </c>
      <c r="J20" s="70">
        <v>2</v>
      </c>
      <c r="K20" s="71"/>
      <c r="L20" s="72">
        <f t="shared" si="2"/>
        <v>2</v>
      </c>
      <c r="M20" s="71">
        <v>2</v>
      </c>
      <c r="N20" s="71"/>
      <c r="O20" s="73">
        <f t="shared" si="3"/>
        <v>2</v>
      </c>
      <c r="P20" s="93">
        <f t="shared" si="4"/>
        <v>12</v>
      </c>
    </row>
    <row r="21" spans="2:16" s="25" customFormat="1" ht="18" customHeight="1">
      <c r="B21" s="97"/>
      <c r="C21" s="99"/>
      <c r="D21" s="99"/>
      <c r="E21" s="99"/>
      <c r="F21" s="99"/>
      <c r="G21" s="99"/>
      <c r="H21" s="74" t="s">
        <v>9</v>
      </c>
      <c r="I21" s="75">
        <v>236059880</v>
      </c>
      <c r="J21" s="76">
        <v>53024790</v>
      </c>
      <c r="K21" s="77"/>
      <c r="L21" s="77">
        <f t="shared" si="2"/>
        <v>53024790</v>
      </c>
      <c r="M21" s="77">
        <v>57464600</v>
      </c>
      <c r="N21" s="77"/>
      <c r="O21" s="78">
        <f t="shared" si="3"/>
        <v>57464600</v>
      </c>
      <c r="P21" s="94">
        <f t="shared" si="4"/>
        <v>231620070</v>
      </c>
    </row>
    <row r="22" spans="2:16" s="25" customFormat="1" ht="18" customHeight="1">
      <c r="B22" s="103">
        <v>4</v>
      </c>
      <c r="C22" s="104">
        <v>25101505</v>
      </c>
      <c r="D22" s="104" t="s">
        <v>65</v>
      </c>
      <c r="E22" s="104" t="s">
        <v>10</v>
      </c>
      <c r="F22" s="104">
        <v>7</v>
      </c>
      <c r="G22" s="104">
        <v>7</v>
      </c>
      <c r="H22" s="79" t="s">
        <v>8</v>
      </c>
      <c r="I22" s="80">
        <v>7</v>
      </c>
      <c r="J22" s="81">
        <v>1</v>
      </c>
      <c r="K22" s="82"/>
      <c r="L22" s="83">
        <f t="shared" si="2"/>
        <v>1</v>
      </c>
      <c r="M22" s="71">
        <v>1</v>
      </c>
      <c r="N22" s="71"/>
      <c r="O22" s="73">
        <f t="shared" si="3"/>
        <v>1</v>
      </c>
      <c r="P22" s="93">
        <f t="shared" ref="P22:P37" si="5">I22+L22-O22</f>
        <v>7</v>
      </c>
    </row>
    <row r="23" spans="2:16" s="25" customFormat="1" ht="18" customHeight="1">
      <c r="B23" s="108"/>
      <c r="C23" s="105"/>
      <c r="D23" s="105"/>
      <c r="E23" s="105"/>
      <c r="F23" s="105"/>
      <c r="G23" s="105"/>
      <c r="H23" s="84" t="s">
        <v>9</v>
      </c>
      <c r="I23" s="85">
        <v>103976680</v>
      </c>
      <c r="J23" s="86">
        <v>21276360</v>
      </c>
      <c r="K23" s="87"/>
      <c r="L23" s="77">
        <f t="shared" si="2"/>
        <v>21276360</v>
      </c>
      <c r="M23" s="77">
        <v>10150000</v>
      </c>
      <c r="N23" s="77"/>
      <c r="O23" s="78">
        <f t="shared" si="3"/>
        <v>10150000</v>
      </c>
      <c r="P23" s="94">
        <f t="shared" si="5"/>
        <v>115103040</v>
      </c>
    </row>
    <row r="24" spans="2:16" s="25" customFormat="1" ht="18" customHeight="1">
      <c r="B24" s="96">
        <v>5</v>
      </c>
      <c r="C24" s="98">
        <v>25101507</v>
      </c>
      <c r="D24" s="107" t="s">
        <v>47</v>
      </c>
      <c r="E24" s="98" t="s">
        <v>10</v>
      </c>
      <c r="F24" s="98">
        <v>6</v>
      </c>
      <c r="G24" s="98">
        <v>7</v>
      </c>
      <c r="H24" s="68" t="s">
        <v>8</v>
      </c>
      <c r="I24" s="69">
        <v>4</v>
      </c>
      <c r="J24" s="70">
        <v>1</v>
      </c>
      <c r="K24" s="71"/>
      <c r="L24" s="72">
        <f t="shared" si="2"/>
        <v>1</v>
      </c>
      <c r="M24" s="71">
        <v>1</v>
      </c>
      <c r="N24" s="71"/>
      <c r="O24" s="73">
        <f t="shared" si="3"/>
        <v>1</v>
      </c>
      <c r="P24" s="93">
        <f t="shared" si="5"/>
        <v>4</v>
      </c>
    </row>
    <row r="25" spans="2:16" s="25" customFormat="1" ht="18" customHeight="1">
      <c r="B25" s="97"/>
      <c r="C25" s="99"/>
      <c r="D25" s="99"/>
      <c r="E25" s="99"/>
      <c r="F25" s="99"/>
      <c r="G25" s="99"/>
      <c r="H25" s="74" t="s">
        <v>9</v>
      </c>
      <c r="I25" s="75">
        <v>58817560</v>
      </c>
      <c r="J25" s="76">
        <v>24803220</v>
      </c>
      <c r="K25" s="77"/>
      <c r="L25" s="77">
        <f t="shared" si="2"/>
        <v>24803220</v>
      </c>
      <c r="M25" s="77">
        <v>15214000</v>
      </c>
      <c r="N25" s="77"/>
      <c r="O25" s="78">
        <f t="shared" si="3"/>
        <v>15214000</v>
      </c>
      <c r="P25" s="94">
        <f t="shared" si="5"/>
        <v>68406780</v>
      </c>
    </row>
    <row r="26" spans="2:16" s="25" customFormat="1" ht="18" customHeight="1">
      <c r="B26" s="96">
        <v>6</v>
      </c>
      <c r="C26" s="98">
        <v>25101601</v>
      </c>
      <c r="D26" s="107" t="s">
        <v>67</v>
      </c>
      <c r="E26" s="98" t="s">
        <v>10</v>
      </c>
      <c r="F26" s="98">
        <v>1</v>
      </c>
      <c r="G26" s="98">
        <v>7</v>
      </c>
      <c r="H26" s="68" t="s">
        <v>8</v>
      </c>
      <c r="I26" s="69">
        <v>1</v>
      </c>
      <c r="J26" s="70"/>
      <c r="K26" s="71"/>
      <c r="L26" s="72">
        <f t="shared" si="2"/>
        <v>0</v>
      </c>
      <c r="M26" s="71"/>
      <c r="N26" s="71"/>
      <c r="O26" s="73">
        <f t="shared" si="3"/>
        <v>0</v>
      </c>
      <c r="P26" s="93">
        <f t="shared" si="5"/>
        <v>1</v>
      </c>
    </row>
    <row r="27" spans="2:16" s="25" customFormat="1" ht="18" customHeight="1">
      <c r="B27" s="97"/>
      <c r="C27" s="99"/>
      <c r="D27" s="99"/>
      <c r="E27" s="99"/>
      <c r="F27" s="99"/>
      <c r="G27" s="99"/>
      <c r="H27" s="74" t="s">
        <v>9</v>
      </c>
      <c r="I27" s="75">
        <v>25643000</v>
      </c>
      <c r="J27" s="76"/>
      <c r="K27" s="77"/>
      <c r="L27" s="77">
        <f t="shared" si="2"/>
        <v>0</v>
      </c>
      <c r="M27" s="77"/>
      <c r="N27" s="77"/>
      <c r="O27" s="78">
        <f t="shared" si="3"/>
        <v>0</v>
      </c>
      <c r="P27" s="94">
        <f t="shared" si="5"/>
        <v>25643000</v>
      </c>
    </row>
    <row r="28" spans="2:16" s="25" customFormat="1" ht="18" customHeight="1">
      <c r="B28" s="96">
        <v>7</v>
      </c>
      <c r="C28" s="98">
        <v>25101611</v>
      </c>
      <c r="D28" s="98" t="s">
        <v>13</v>
      </c>
      <c r="E28" s="98" t="s">
        <v>10</v>
      </c>
      <c r="F28" s="98">
        <v>46</v>
      </c>
      <c r="G28" s="98">
        <v>7</v>
      </c>
      <c r="H28" s="68" t="s">
        <v>8</v>
      </c>
      <c r="I28" s="69">
        <v>40</v>
      </c>
      <c r="J28" s="70">
        <v>9</v>
      </c>
      <c r="K28" s="71"/>
      <c r="L28" s="72">
        <f t="shared" si="2"/>
        <v>9</v>
      </c>
      <c r="M28" s="71">
        <v>3</v>
      </c>
      <c r="N28" s="71"/>
      <c r="O28" s="73">
        <f t="shared" si="3"/>
        <v>3</v>
      </c>
      <c r="P28" s="93">
        <f t="shared" si="5"/>
        <v>46</v>
      </c>
    </row>
    <row r="29" spans="2:16" s="25" customFormat="1" ht="18" customHeight="1">
      <c r="B29" s="97"/>
      <c r="C29" s="99"/>
      <c r="D29" s="99"/>
      <c r="E29" s="99"/>
      <c r="F29" s="99"/>
      <c r="G29" s="99"/>
      <c r="H29" s="74" t="s">
        <v>9</v>
      </c>
      <c r="I29" s="75">
        <v>677390120</v>
      </c>
      <c r="J29" s="76">
        <v>170612140</v>
      </c>
      <c r="K29" s="77"/>
      <c r="L29" s="77">
        <f t="shared" si="2"/>
        <v>170612140</v>
      </c>
      <c r="M29" s="77">
        <v>27482000</v>
      </c>
      <c r="N29" s="77"/>
      <c r="O29" s="78">
        <f t="shared" si="3"/>
        <v>27482000</v>
      </c>
      <c r="P29" s="94">
        <f t="shared" si="5"/>
        <v>820520260</v>
      </c>
    </row>
    <row r="30" spans="2:16" s="25" customFormat="1" ht="18" customHeight="1">
      <c r="B30" s="103">
        <v>8</v>
      </c>
      <c r="C30" s="104">
        <v>25101703</v>
      </c>
      <c r="D30" s="104" t="s">
        <v>66</v>
      </c>
      <c r="E30" s="104" t="s">
        <v>10</v>
      </c>
      <c r="F30" s="104">
        <v>2</v>
      </c>
      <c r="G30" s="104">
        <v>5</v>
      </c>
      <c r="H30" s="79" t="s">
        <v>8</v>
      </c>
      <c r="I30" s="80">
        <v>1</v>
      </c>
      <c r="J30" s="81">
        <v>1</v>
      </c>
      <c r="K30" s="82"/>
      <c r="L30" s="72">
        <f t="shared" si="2"/>
        <v>1</v>
      </c>
      <c r="M30" s="71"/>
      <c r="N30" s="71"/>
      <c r="O30" s="73">
        <f t="shared" si="3"/>
        <v>0</v>
      </c>
      <c r="P30" s="93">
        <f t="shared" si="5"/>
        <v>2</v>
      </c>
    </row>
    <row r="31" spans="2:16" s="25" customFormat="1" ht="18" customHeight="1">
      <c r="B31" s="108"/>
      <c r="C31" s="105"/>
      <c r="D31" s="105"/>
      <c r="E31" s="105"/>
      <c r="F31" s="105"/>
      <c r="G31" s="105"/>
      <c r="H31" s="84" t="s">
        <v>9</v>
      </c>
      <c r="I31" s="85">
        <v>32053730</v>
      </c>
      <c r="J31" s="86">
        <v>53607920</v>
      </c>
      <c r="K31" s="87"/>
      <c r="L31" s="77">
        <f t="shared" si="2"/>
        <v>53607920</v>
      </c>
      <c r="M31" s="77"/>
      <c r="N31" s="77"/>
      <c r="O31" s="78">
        <f t="shared" si="3"/>
        <v>0</v>
      </c>
      <c r="P31" s="94">
        <f t="shared" si="5"/>
        <v>85661650</v>
      </c>
    </row>
    <row r="32" spans="2:16" s="25" customFormat="1" ht="18" customHeight="1">
      <c r="B32" s="96">
        <v>9</v>
      </c>
      <c r="C32" s="98">
        <v>25101789</v>
      </c>
      <c r="D32" s="107" t="s">
        <v>68</v>
      </c>
      <c r="E32" s="98" t="s">
        <v>10</v>
      </c>
      <c r="F32" s="98">
        <v>0</v>
      </c>
      <c r="G32" s="98">
        <v>7</v>
      </c>
      <c r="H32" s="68" t="s">
        <v>8</v>
      </c>
      <c r="I32" s="69">
        <v>0</v>
      </c>
      <c r="J32" s="70"/>
      <c r="K32" s="71"/>
      <c r="L32" s="72">
        <f t="shared" si="2"/>
        <v>0</v>
      </c>
      <c r="M32" s="71"/>
      <c r="N32" s="71"/>
      <c r="O32" s="73">
        <f t="shared" si="3"/>
        <v>0</v>
      </c>
      <c r="P32" s="93">
        <f t="shared" si="5"/>
        <v>0</v>
      </c>
    </row>
    <row r="33" spans="2:16" s="25" customFormat="1" ht="18" customHeight="1">
      <c r="B33" s="97"/>
      <c r="C33" s="99"/>
      <c r="D33" s="99"/>
      <c r="E33" s="99"/>
      <c r="F33" s="99"/>
      <c r="G33" s="99"/>
      <c r="H33" s="74" t="s">
        <v>9</v>
      </c>
      <c r="I33" s="75">
        <v>0</v>
      </c>
      <c r="J33" s="76"/>
      <c r="K33" s="77"/>
      <c r="L33" s="77">
        <f t="shared" si="2"/>
        <v>0</v>
      </c>
      <c r="M33" s="77"/>
      <c r="N33" s="77"/>
      <c r="O33" s="78">
        <f t="shared" si="3"/>
        <v>0</v>
      </c>
      <c r="P33" s="94">
        <f t="shared" si="5"/>
        <v>0</v>
      </c>
    </row>
    <row r="34" spans="2:16" s="25" customFormat="1" ht="18" customHeight="1">
      <c r="B34" s="96">
        <v>10</v>
      </c>
      <c r="C34" s="98">
        <v>25101790</v>
      </c>
      <c r="D34" s="107" t="s">
        <v>69</v>
      </c>
      <c r="E34" s="98" t="s">
        <v>10</v>
      </c>
      <c r="F34" s="98">
        <v>0</v>
      </c>
      <c r="G34" s="98">
        <v>7</v>
      </c>
      <c r="H34" s="68" t="s">
        <v>8</v>
      </c>
      <c r="I34" s="69">
        <v>0</v>
      </c>
      <c r="J34" s="70"/>
      <c r="K34" s="71"/>
      <c r="L34" s="72">
        <f t="shared" si="2"/>
        <v>0</v>
      </c>
      <c r="M34" s="71"/>
      <c r="N34" s="71"/>
      <c r="O34" s="73">
        <f t="shared" si="3"/>
        <v>0</v>
      </c>
      <c r="P34" s="93">
        <f t="shared" si="5"/>
        <v>0</v>
      </c>
    </row>
    <row r="35" spans="2:16" s="25" customFormat="1" ht="18" customHeight="1">
      <c r="B35" s="97"/>
      <c r="C35" s="99"/>
      <c r="D35" s="99"/>
      <c r="E35" s="99"/>
      <c r="F35" s="99"/>
      <c r="G35" s="99"/>
      <c r="H35" s="74" t="s">
        <v>9</v>
      </c>
      <c r="I35" s="75">
        <v>0</v>
      </c>
      <c r="J35" s="76"/>
      <c r="K35" s="77"/>
      <c r="L35" s="77">
        <f t="shared" si="2"/>
        <v>0</v>
      </c>
      <c r="M35" s="77"/>
      <c r="N35" s="77"/>
      <c r="O35" s="78">
        <f t="shared" si="3"/>
        <v>0</v>
      </c>
      <c r="P35" s="94">
        <f t="shared" si="5"/>
        <v>0</v>
      </c>
    </row>
    <row r="36" spans="2:16" s="25" customFormat="1" ht="18" customHeight="1">
      <c r="B36" s="96">
        <v>11</v>
      </c>
      <c r="C36" s="98">
        <v>25101791</v>
      </c>
      <c r="D36" s="107" t="s">
        <v>70</v>
      </c>
      <c r="E36" s="98" t="s">
        <v>10</v>
      </c>
      <c r="F36" s="98">
        <v>0</v>
      </c>
      <c r="G36" s="98">
        <v>7</v>
      </c>
      <c r="H36" s="68" t="s">
        <v>8</v>
      </c>
      <c r="I36" s="69">
        <v>0</v>
      </c>
      <c r="J36" s="70"/>
      <c r="K36" s="71"/>
      <c r="L36" s="72">
        <f t="shared" si="2"/>
        <v>0</v>
      </c>
      <c r="M36" s="71"/>
      <c r="N36" s="71"/>
      <c r="O36" s="73">
        <f t="shared" si="3"/>
        <v>0</v>
      </c>
      <c r="P36" s="93">
        <f t="shared" si="5"/>
        <v>0</v>
      </c>
    </row>
    <row r="37" spans="2:16" s="25" customFormat="1" ht="18" customHeight="1">
      <c r="B37" s="97"/>
      <c r="C37" s="99"/>
      <c r="D37" s="99"/>
      <c r="E37" s="99"/>
      <c r="F37" s="99"/>
      <c r="G37" s="99"/>
      <c r="H37" s="74" t="s">
        <v>9</v>
      </c>
      <c r="I37" s="75">
        <v>0</v>
      </c>
      <c r="J37" s="76"/>
      <c r="K37" s="77"/>
      <c r="L37" s="77">
        <f t="shared" si="2"/>
        <v>0</v>
      </c>
      <c r="M37" s="77"/>
      <c r="N37" s="77"/>
      <c r="O37" s="78">
        <f t="shared" si="3"/>
        <v>0</v>
      </c>
      <c r="P37" s="94">
        <f t="shared" si="5"/>
        <v>0</v>
      </c>
    </row>
    <row r="38" spans="2:16" s="25" customFormat="1" ht="18" customHeight="1">
      <c r="B38" s="96">
        <v>12</v>
      </c>
      <c r="C38" s="98">
        <v>25101792</v>
      </c>
      <c r="D38" s="107" t="s">
        <v>71</v>
      </c>
      <c r="E38" s="98" t="s">
        <v>10</v>
      </c>
      <c r="F38" s="98">
        <v>0</v>
      </c>
      <c r="G38" s="98">
        <v>7</v>
      </c>
      <c r="H38" s="68" t="s">
        <v>8</v>
      </c>
      <c r="I38" s="69">
        <v>0</v>
      </c>
      <c r="J38" s="70"/>
      <c r="K38" s="71"/>
      <c r="L38" s="72">
        <f t="shared" ref="L38:L43" si="6">J38+K38</f>
        <v>0</v>
      </c>
      <c r="M38" s="71"/>
      <c r="N38" s="71"/>
      <c r="O38" s="73">
        <f t="shared" ref="O38:O43" si="7">M38+N38</f>
        <v>0</v>
      </c>
      <c r="P38" s="93">
        <f t="shared" ref="P38:P43" si="8">I38+L38-O38</f>
        <v>0</v>
      </c>
    </row>
    <row r="39" spans="2:16" s="25" customFormat="1" ht="18" customHeight="1">
      <c r="B39" s="97"/>
      <c r="C39" s="99"/>
      <c r="D39" s="99"/>
      <c r="E39" s="99"/>
      <c r="F39" s="99"/>
      <c r="G39" s="99"/>
      <c r="H39" s="74" t="s">
        <v>9</v>
      </c>
      <c r="I39" s="75">
        <v>0</v>
      </c>
      <c r="J39" s="76"/>
      <c r="K39" s="77"/>
      <c r="L39" s="77">
        <f t="shared" si="6"/>
        <v>0</v>
      </c>
      <c r="M39" s="77"/>
      <c r="N39" s="77"/>
      <c r="O39" s="78">
        <f t="shared" si="7"/>
        <v>0</v>
      </c>
      <c r="P39" s="94">
        <f t="shared" si="8"/>
        <v>0</v>
      </c>
    </row>
    <row r="40" spans="2:16" s="25" customFormat="1" ht="18" customHeight="1">
      <c r="B40" s="96">
        <v>13</v>
      </c>
      <c r="C40" s="98">
        <v>25101793</v>
      </c>
      <c r="D40" s="107" t="s">
        <v>72</v>
      </c>
      <c r="E40" s="98" t="s">
        <v>10</v>
      </c>
      <c r="F40" s="98">
        <v>0</v>
      </c>
      <c r="G40" s="98">
        <v>7</v>
      </c>
      <c r="H40" s="68" t="s">
        <v>8</v>
      </c>
      <c r="I40" s="69">
        <v>0</v>
      </c>
      <c r="J40" s="70"/>
      <c r="K40" s="71"/>
      <c r="L40" s="72">
        <f t="shared" si="6"/>
        <v>0</v>
      </c>
      <c r="M40" s="71"/>
      <c r="N40" s="71"/>
      <c r="O40" s="73">
        <f t="shared" si="7"/>
        <v>0</v>
      </c>
      <c r="P40" s="93">
        <f t="shared" si="8"/>
        <v>0</v>
      </c>
    </row>
    <row r="41" spans="2:16" s="25" customFormat="1" ht="18" customHeight="1">
      <c r="B41" s="97"/>
      <c r="C41" s="99"/>
      <c r="D41" s="99"/>
      <c r="E41" s="99"/>
      <c r="F41" s="99"/>
      <c r="G41" s="99"/>
      <c r="H41" s="74" t="s">
        <v>9</v>
      </c>
      <c r="I41" s="75">
        <v>0</v>
      </c>
      <c r="J41" s="76"/>
      <c r="K41" s="77"/>
      <c r="L41" s="77">
        <f t="shared" si="6"/>
        <v>0</v>
      </c>
      <c r="M41" s="77"/>
      <c r="N41" s="77"/>
      <c r="O41" s="78">
        <f t="shared" si="7"/>
        <v>0</v>
      </c>
      <c r="P41" s="94">
        <f t="shared" si="8"/>
        <v>0</v>
      </c>
    </row>
    <row r="42" spans="2:16" s="25" customFormat="1" ht="18" customHeight="1">
      <c r="B42" s="96">
        <v>14</v>
      </c>
      <c r="C42" s="98">
        <v>25101794</v>
      </c>
      <c r="D42" s="107" t="s">
        <v>73</v>
      </c>
      <c r="E42" s="98" t="s">
        <v>10</v>
      </c>
      <c r="F42" s="98">
        <v>0</v>
      </c>
      <c r="G42" s="98">
        <v>7</v>
      </c>
      <c r="H42" s="68" t="s">
        <v>8</v>
      </c>
      <c r="I42" s="69">
        <v>0</v>
      </c>
      <c r="J42" s="70"/>
      <c r="K42" s="71"/>
      <c r="L42" s="72">
        <f t="shared" si="6"/>
        <v>0</v>
      </c>
      <c r="M42" s="71"/>
      <c r="N42" s="71"/>
      <c r="O42" s="73">
        <f t="shared" si="7"/>
        <v>0</v>
      </c>
      <c r="P42" s="93">
        <f t="shared" si="8"/>
        <v>0</v>
      </c>
    </row>
    <row r="43" spans="2:16" s="25" customFormat="1" ht="18" customHeight="1">
      <c r="B43" s="97"/>
      <c r="C43" s="99"/>
      <c r="D43" s="99"/>
      <c r="E43" s="99"/>
      <c r="F43" s="99"/>
      <c r="G43" s="99"/>
      <c r="H43" s="74" t="s">
        <v>9</v>
      </c>
      <c r="I43" s="75">
        <v>0</v>
      </c>
      <c r="J43" s="76"/>
      <c r="K43" s="77"/>
      <c r="L43" s="77">
        <f t="shared" si="6"/>
        <v>0</v>
      </c>
      <c r="M43" s="77"/>
      <c r="N43" s="77"/>
      <c r="O43" s="78">
        <f t="shared" si="7"/>
        <v>0</v>
      </c>
      <c r="P43" s="94">
        <f t="shared" si="8"/>
        <v>0</v>
      </c>
    </row>
    <row r="44" spans="2:16" s="25" customFormat="1" ht="18" customHeight="1">
      <c r="B44" s="96">
        <v>15</v>
      </c>
      <c r="C44" s="98">
        <v>25101795</v>
      </c>
      <c r="D44" s="107" t="s">
        <v>74</v>
      </c>
      <c r="E44" s="98" t="s">
        <v>10</v>
      </c>
      <c r="F44" s="98">
        <v>0</v>
      </c>
      <c r="G44" s="98">
        <v>0</v>
      </c>
      <c r="H44" s="68" t="s">
        <v>8</v>
      </c>
      <c r="I44" s="69">
        <v>0</v>
      </c>
      <c r="J44" s="70"/>
      <c r="K44" s="71"/>
      <c r="L44" s="72">
        <f t="shared" ref="L44:L51" si="9">J44+K44</f>
        <v>0</v>
      </c>
      <c r="M44" s="71"/>
      <c r="N44" s="71"/>
      <c r="O44" s="73">
        <f t="shared" ref="O44:O51" si="10">M44+N44</f>
        <v>0</v>
      </c>
      <c r="P44" s="93">
        <f t="shared" ref="P44:P51" si="11">I44+L44-O44</f>
        <v>0</v>
      </c>
    </row>
    <row r="45" spans="2:16" s="25" customFormat="1" ht="18" customHeight="1">
      <c r="B45" s="97"/>
      <c r="C45" s="99"/>
      <c r="D45" s="99"/>
      <c r="E45" s="99"/>
      <c r="F45" s="99"/>
      <c r="G45" s="99"/>
      <c r="H45" s="74" t="s">
        <v>9</v>
      </c>
      <c r="I45" s="75">
        <v>0</v>
      </c>
      <c r="J45" s="76"/>
      <c r="K45" s="77"/>
      <c r="L45" s="77">
        <f t="shared" si="9"/>
        <v>0</v>
      </c>
      <c r="M45" s="77"/>
      <c r="N45" s="77"/>
      <c r="O45" s="78">
        <f t="shared" si="10"/>
        <v>0</v>
      </c>
      <c r="P45" s="94">
        <f t="shared" si="11"/>
        <v>0</v>
      </c>
    </row>
    <row r="46" spans="2:16" s="25" customFormat="1" ht="18" customHeight="1">
      <c r="B46" s="96">
        <v>16</v>
      </c>
      <c r="C46" s="98">
        <v>25101796</v>
      </c>
      <c r="D46" s="107" t="s">
        <v>75</v>
      </c>
      <c r="E46" s="98" t="s">
        <v>10</v>
      </c>
      <c r="F46" s="98">
        <v>0</v>
      </c>
      <c r="G46" s="98">
        <v>7</v>
      </c>
      <c r="H46" s="68" t="s">
        <v>8</v>
      </c>
      <c r="I46" s="69">
        <v>0</v>
      </c>
      <c r="J46" s="70"/>
      <c r="K46" s="71"/>
      <c r="L46" s="72">
        <f t="shared" si="9"/>
        <v>0</v>
      </c>
      <c r="M46" s="71"/>
      <c r="N46" s="71"/>
      <c r="O46" s="73">
        <f t="shared" si="10"/>
        <v>0</v>
      </c>
      <c r="P46" s="93">
        <f t="shared" si="11"/>
        <v>0</v>
      </c>
    </row>
    <row r="47" spans="2:16" s="25" customFormat="1" ht="18" customHeight="1">
      <c r="B47" s="97"/>
      <c r="C47" s="99"/>
      <c r="D47" s="99"/>
      <c r="E47" s="99"/>
      <c r="F47" s="99"/>
      <c r="G47" s="99"/>
      <c r="H47" s="74" t="s">
        <v>9</v>
      </c>
      <c r="I47" s="75">
        <v>0</v>
      </c>
      <c r="J47" s="76"/>
      <c r="K47" s="77"/>
      <c r="L47" s="77">
        <f t="shared" si="9"/>
        <v>0</v>
      </c>
      <c r="M47" s="77"/>
      <c r="N47" s="77"/>
      <c r="O47" s="78">
        <f t="shared" si="10"/>
        <v>0</v>
      </c>
      <c r="P47" s="94">
        <f t="shared" si="11"/>
        <v>0</v>
      </c>
    </row>
    <row r="48" spans="2:16" s="25" customFormat="1" ht="18" customHeight="1">
      <c r="B48" s="96">
        <v>17</v>
      </c>
      <c r="C48" s="98">
        <v>25101797</v>
      </c>
      <c r="D48" s="107" t="s">
        <v>76</v>
      </c>
      <c r="E48" s="98" t="s">
        <v>10</v>
      </c>
      <c r="F48" s="98">
        <v>0</v>
      </c>
      <c r="G48" s="98">
        <v>0</v>
      </c>
      <c r="H48" s="68" t="s">
        <v>8</v>
      </c>
      <c r="I48" s="69">
        <v>0</v>
      </c>
      <c r="J48" s="70"/>
      <c r="K48" s="71"/>
      <c r="L48" s="72">
        <f t="shared" si="9"/>
        <v>0</v>
      </c>
      <c r="M48" s="71"/>
      <c r="N48" s="71"/>
      <c r="O48" s="73">
        <f t="shared" si="10"/>
        <v>0</v>
      </c>
      <c r="P48" s="93">
        <f t="shared" si="11"/>
        <v>0</v>
      </c>
    </row>
    <row r="49" spans="2:16" s="25" customFormat="1" ht="18" customHeight="1">
      <c r="B49" s="97"/>
      <c r="C49" s="99"/>
      <c r="D49" s="99"/>
      <c r="E49" s="99"/>
      <c r="F49" s="99"/>
      <c r="G49" s="99"/>
      <c r="H49" s="74" t="s">
        <v>9</v>
      </c>
      <c r="I49" s="75">
        <v>0</v>
      </c>
      <c r="J49" s="76"/>
      <c r="K49" s="77"/>
      <c r="L49" s="77">
        <f t="shared" si="9"/>
        <v>0</v>
      </c>
      <c r="M49" s="77"/>
      <c r="N49" s="77"/>
      <c r="O49" s="78">
        <f t="shared" si="10"/>
        <v>0</v>
      </c>
      <c r="P49" s="94">
        <f t="shared" si="11"/>
        <v>0</v>
      </c>
    </row>
    <row r="50" spans="2:16" s="25" customFormat="1" ht="18" customHeight="1">
      <c r="B50" s="96">
        <v>18</v>
      </c>
      <c r="C50" s="98">
        <v>25101798</v>
      </c>
      <c r="D50" s="107" t="s">
        <v>77</v>
      </c>
      <c r="E50" s="98" t="s">
        <v>10</v>
      </c>
      <c r="F50" s="98">
        <v>0</v>
      </c>
      <c r="G50" s="98">
        <v>0</v>
      </c>
      <c r="H50" s="68" t="s">
        <v>8</v>
      </c>
      <c r="I50" s="69">
        <v>0</v>
      </c>
      <c r="J50" s="70"/>
      <c r="K50" s="71"/>
      <c r="L50" s="72">
        <f t="shared" si="9"/>
        <v>0</v>
      </c>
      <c r="M50" s="71"/>
      <c r="N50" s="71"/>
      <c r="O50" s="73">
        <f t="shared" si="10"/>
        <v>0</v>
      </c>
      <c r="P50" s="93">
        <f t="shared" si="11"/>
        <v>0</v>
      </c>
    </row>
    <row r="51" spans="2:16" s="25" customFormat="1" ht="18" customHeight="1">
      <c r="B51" s="97"/>
      <c r="C51" s="99"/>
      <c r="D51" s="99"/>
      <c r="E51" s="99"/>
      <c r="F51" s="99"/>
      <c r="G51" s="99"/>
      <c r="H51" s="74" t="s">
        <v>9</v>
      </c>
      <c r="I51" s="75">
        <v>0</v>
      </c>
      <c r="J51" s="76"/>
      <c r="K51" s="77"/>
      <c r="L51" s="77">
        <f t="shared" si="9"/>
        <v>0</v>
      </c>
      <c r="M51" s="77"/>
      <c r="N51" s="77"/>
      <c r="O51" s="78">
        <f t="shared" si="10"/>
        <v>0</v>
      </c>
      <c r="P51" s="94">
        <f t="shared" si="11"/>
        <v>0</v>
      </c>
    </row>
    <row r="52" spans="2:16" s="25" customFormat="1" ht="18" customHeight="1">
      <c r="B52" s="96">
        <v>19</v>
      </c>
      <c r="C52" s="98">
        <v>25101799</v>
      </c>
      <c r="D52" s="107" t="s">
        <v>78</v>
      </c>
      <c r="E52" s="98" t="s">
        <v>10</v>
      </c>
      <c r="F52" s="98">
        <v>0</v>
      </c>
      <c r="G52" s="98">
        <v>0</v>
      </c>
      <c r="H52" s="68" t="s">
        <v>8</v>
      </c>
      <c r="I52" s="69">
        <v>0</v>
      </c>
      <c r="J52" s="70"/>
      <c r="K52" s="71"/>
      <c r="L52" s="72">
        <f t="shared" ref="L52:L63" si="12">J52+K52</f>
        <v>0</v>
      </c>
      <c r="M52" s="71"/>
      <c r="N52" s="71"/>
      <c r="O52" s="73">
        <f t="shared" ref="O52:O63" si="13">M52+N52</f>
        <v>0</v>
      </c>
      <c r="P52" s="93">
        <f t="shared" ref="P52:P63" si="14">I52+L52-O52</f>
        <v>0</v>
      </c>
    </row>
    <row r="53" spans="2:16" s="25" customFormat="1" ht="18" customHeight="1">
      <c r="B53" s="97"/>
      <c r="C53" s="99"/>
      <c r="D53" s="99"/>
      <c r="E53" s="99"/>
      <c r="F53" s="99"/>
      <c r="G53" s="99"/>
      <c r="H53" s="74" t="s">
        <v>9</v>
      </c>
      <c r="I53" s="75">
        <v>0</v>
      </c>
      <c r="J53" s="76"/>
      <c r="K53" s="77"/>
      <c r="L53" s="77">
        <f t="shared" si="12"/>
        <v>0</v>
      </c>
      <c r="M53" s="77"/>
      <c r="N53" s="77"/>
      <c r="O53" s="78">
        <f t="shared" si="13"/>
        <v>0</v>
      </c>
      <c r="P53" s="94">
        <f t="shared" si="14"/>
        <v>0</v>
      </c>
    </row>
    <row r="54" spans="2:16" s="25" customFormat="1" ht="18" customHeight="1">
      <c r="B54" s="96">
        <v>20</v>
      </c>
      <c r="C54" s="98">
        <v>25101910</v>
      </c>
      <c r="D54" s="107" t="s">
        <v>79</v>
      </c>
      <c r="E54" s="98" t="s">
        <v>10</v>
      </c>
      <c r="F54" s="98">
        <v>1</v>
      </c>
      <c r="G54" s="98">
        <v>8</v>
      </c>
      <c r="H54" s="68" t="s">
        <v>8</v>
      </c>
      <c r="I54" s="69">
        <v>1</v>
      </c>
      <c r="J54" s="70"/>
      <c r="K54" s="71"/>
      <c r="L54" s="72">
        <f t="shared" si="12"/>
        <v>0</v>
      </c>
      <c r="M54" s="71"/>
      <c r="N54" s="71"/>
      <c r="O54" s="73">
        <f t="shared" si="13"/>
        <v>0</v>
      </c>
      <c r="P54" s="93">
        <f t="shared" si="14"/>
        <v>1</v>
      </c>
    </row>
    <row r="55" spans="2:16" s="25" customFormat="1" ht="18" customHeight="1">
      <c r="B55" s="97"/>
      <c r="C55" s="99"/>
      <c r="D55" s="99"/>
      <c r="E55" s="99"/>
      <c r="F55" s="99"/>
      <c r="G55" s="99"/>
      <c r="H55" s="74" t="s">
        <v>9</v>
      </c>
      <c r="I55" s="75">
        <v>53481900</v>
      </c>
      <c r="J55" s="76"/>
      <c r="K55" s="77"/>
      <c r="L55" s="77">
        <f t="shared" si="12"/>
        <v>0</v>
      </c>
      <c r="M55" s="77"/>
      <c r="N55" s="77"/>
      <c r="O55" s="78">
        <f t="shared" si="13"/>
        <v>0</v>
      </c>
      <c r="P55" s="94">
        <f t="shared" si="14"/>
        <v>53481900</v>
      </c>
    </row>
    <row r="56" spans="2:16" s="25" customFormat="1" ht="18" customHeight="1">
      <c r="B56" s="96">
        <v>21</v>
      </c>
      <c r="C56" s="98">
        <v>25101924</v>
      </c>
      <c r="D56" s="107" t="s">
        <v>96</v>
      </c>
      <c r="E56" s="98" t="s">
        <v>10</v>
      </c>
      <c r="F56" s="98">
        <v>0</v>
      </c>
      <c r="G56" s="98">
        <v>8</v>
      </c>
      <c r="H56" s="68" t="s">
        <v>8</v>
      </c>
      <c r="I56" s="69">
        <v>0</v>
      </c>
      <c r="J56" s="70"/>
      <c r="K56" s="71"/>
      <c r="L56" s="72">
        <f t="shared" si="12"/>
        <v>0</v>
      </c>
      <c r="M56" s="71"/>
      <c r="N56" s="71"/>
      <c r="O56" s="73">
        <f t="shared" si="13"/>
        <v>0</v>
      </c>
      <c r="P56" s="93">
        <f t="shared" si="14"/>
        <v>0</v>
      </c>
    </row>
    <row r="57" spans="2:16" s="25" customFormat="1" ht="18" customHeight="1">
      <c r="B57" s="97"/>
      <c r="C57" s="99"/>
      <c r="D57" s="99"/>
      <c r="E57" s="99"/>
      <c r="F57" s="99"/>
      <c r="G57" s="99"/>
      <c r="H57" s="74" t="s">
        <v>9</v>
      </c>
      <c r="I57" s="75">
        <v>0</v>
      </c>
      <c r="J57" s="76"/>
      <c r="K57" s="77"/>
      <c r="L57" s="77">
        <f t="shared" si="12"/>
        <v>0</v>
      </c>
      <c r="M57" s="77"/>
      <c r="N57" s="77"/>
      <c r="O57" s="78">
        <f t="shared" si="13"/>
        <v>0</v>
      </c>
      <c r="P57" s="94">
        <f t="shared" si="14"/>
        <v>0</v>
      </c>
    </row>
    <row r="58" spans="2:16" s="25" customFormat="1" ht="18" customHeight="1">
      <c r="B58" s="96">
        <v>22</v>
      </c>
      <c r="C58" s="98">
        <v>25101926</v>
      </c>
      <c r="D58" s="107" t="s">
        <v>80</v>
      </c>
      <c r="E58" s="98" t="s">
        <v>10</v>
      </c>
      <c r="F58" s="98">
        <v>0</v>
      </c>
      <c r="G58" s="98">
        <v>8</v>
      </c>
      <c r="H58" s="68" t="s">
        <v>8</v>
      </c>
      <c r="I58" s="69">
        <v>0</v>
      </c>
      <c r="J58" s="70"/>
      <c r="K58" s="71"/>
      <c r="L58" s="72">
        <f t="shared" si="12"/>
        <v>0</v>
      </c>
      <c r="M58" s="71"/>
      <c r="N58" s="71"/>
      <c r="O58" s="73">
        <f t="shared" si="13"/>
        <v>0</v>
      </c>
      <c r="P58" s="93">
        <f t="shared" si="14"/>
        <v>0</v>
      </c>
    </row>
    <row r="59" spans="2:16" s="25" customFormat="1" ht="18" customHeight="1">
      <c r="B59" s="97"/>
      <c r="C59" s="99"/>
      <c r="D59" s="99"/>
      <c r="E59" s="99"/>
      <c r="F59" s="99"/>
      <c r="G59" s="99"/>
      <c r="H59" s="74" t="s">
        <v>9</v>
      </c>
      <c r="I59" s="75">
        <v>0</v>
      </c>
      <c r="J59" s="76"/>
      <c r="K59" s="77"/>
      <c r="L59" s="77">
        <f t="shared" si="12"/>
        <v>0</v>
      </c>
      <c r="M59" s="77"/>
      <c r="N59" s="77"/>
      <c r="O59" s="78">
        <f t="shared" si="13"/>
        <v>0</v>
      </c>
      <c r="P59" s="94">
        <f t="shared" si="14"/>
        <v>0</v>
      </c>
    </row>
    <row r="60" spans="2:16" s="25" customFormat="1" ht="18" customHeight="1">
      <c r="B60" s="96">
        <v>23</v>
      </c>
      <c r="C60" s="98">
        <v>25101927</v>
      </c>
      <c r="D60" s="107" t="s">
        <v>81</v>
      </c>
      <c r="E60" s="98" t="s">
        <v>10</v>
      </c>
      <c r="F60" s="98">
        <v>0</v>
      </c>
      <c r="G60" s="98">
        <v>8</v>
      </c>
      <c r="H60" s="68" t="s">
        <v>8</v>
      </c>
      <c r="I60" s="69">
        <v>0</v>
      </c>
      <c r="J60" s="70"/>
      <c r="K60" s="71"/>
      <c r="L60" s="72">
        <f t="shared" si="12"/>
        <v>0</v>
      </c>
      <c r="M60" s="71"/>
      <c r="N60" s="71"/>
      <c r="O60" s="73">
        <f t="shared" si="13"/>
        <v>0</v>
      </c>
      <c r="P60" s="93">
        <f t="shared" si="14"/>
        <v>0</v>
      </c>
    </row>
    <row r="61" spans="2:16" s="25" customFormat="1" ht="18" customHeight="1">
      <c r="B61" s="97"/>
      <c r="C61" s="99"/>
      <c r="D61" s="99"/>
      <c r="E61" s="99"/>
      <c r="F61" s="99"/>
      <c r="G61" s="99"/>
      <c r="H61" s="74" t="s">
        <v>9</v>
      </c>
      <c r="I61" s="75">
        <v>0</v>
      </c>
      <c r="J61" s="76"/>
      <c r="K61" s="77"/>
      <c r="L61" s="77">
        <f t="shared" si="12"/>
        <v>0</v>
      </c>
      <c r="M61" s="77"/>
      <c r="N61" s="77"/>
      <c r="O61" s="78">
        <f t="shared" si="13"/>
        <v>0</v>
      </c>
      <c r="P61" s="94">
        <f t="shared" si="14"/>
        <v>0</v>
      </c>
    </row>
    <row r="62" spans="2:16" s="25" customFormat="1" ht="18" customHeight="1">
      <c r="B62" s="96">
        <v>24</v>
      </c>
      <c r="C62" s="98">
        <v>25101930</v>
      </c>
      <c r="D62" s="107" t="s">
        <v>82</v>
      </c>
      <c r="E62" s="98" t="s">
        <v>10</v>
      </c>
      <c r="F62" s="98">
        <v>0</v>
      </c>
      <c r="G62" s="98">
        <v>0</v>
      </c>
      <c r="H62" s="68" t="s">
        <v>8</v>
      </c>
      <c r="I62" s="69">
        <v>0</v>
      </c>
      <c r="J62" s="70"/>
      <c r="K62" s="71"/>
      <c r="L62" s="72">
        <f t="shared" si="12"/>
        <v>0</v>
      </c>
      <c r="M62" s="71"/>
      <c r="N62" s="71"/>
      <c r="O62" s="73">
        <f t="shared" si="13"/>
        <v>0</v>
      </c>
      <c r="P62" s="93">
        <f t="shared" si="14"/>
        <v>0</v>
      </c>
    </row>
    <row r="63" spans="2:16" s="25" customFormat="1" ht="18" customHeight="1">
      <c r="B63" s="97"/>
      <c r="C63" s="99"/>
      <c r="D63" s="99"/>
      <c r="E63" s="99"/>
      <c r="F63" s="99"/>
      <c r="G63" s="99"/>
      <c r="H63" s="74" t="s">
        <v>9</v>
      </c>
      <c r="I63" s="75">
        <v>0</v>
      </c>
      <c r="J63" s="76"/>
      <c r="K63" s="77"/>
      <c r="L63" s="77">
        <f t="shared" si="12"/>
        <v>0</v>
      </c>
      <c r="M63" s="77"/>
      <c r="N63" s="77"/>
      <c r="O63" s="78">
        <f t="shared" si="13"/>
        <v>0</v>
      </c>
      <c r="P63" s="94">
        <f t="shared" si="14"/>
        <v>0</v>
      </c>
    </row>
    <row r="64" spans="2:16" s="25" customFormat="1" ht="18" customHeight="1">
      <c r="B64" s="96">
        <v>25</v>
      </c>
      <c r="C64" s="98">
        <v>25101959</v>
      </c>
      <c r="D64" s="107" t="s">
        <v>83</v>
      </c>
      <c r="E64" s="98" t="s">
        <v>10</v>
      </c>
      <c r="F64" s="98">
        <v>0</v>
      </c>
      <c r="G64" s="98">
        <v>0</v>
      </c>
      <c r="H64" s="68" t="s">
        <v>8</v>
      </c>
      <c r="I64" s="69">
        <v>0</v>
      </c>
      <c r="J64" s="70"/>
      <c r="K64" s="71"/>
      <c r="L64" s="72">
        <f t="shared" ref="L64:L71" si="15">J64+K64</f>
        <v>0</v>
      </c>
      <c r="M64" s="71"/>
      <c r="N64" s="71"/>
      <c r="O64" s="73">
        <f t="shared" ref="O64:O71" si="16">M64+N64</f>
        <v>0</v>
      </c>
      <c r="P64" s="93">
        <f t="shared" ref="P64:P71" si="17">I64+L64-O64</f>
        <v>0</v>
      </c>
    </row>
    <row r="65" spans="2:16" s="25" customFormat="1" ht="18" customHeight="1">
      <c r="B65" s="97"/>
      <c r="C65" s="99"/>
      <c r="D65" s="99"/>
      <c r="E65" s="99"/>
      <c r="F65" s="99"/>
      <c r="G65" s="99"/>
      <c r="H65" s="74" t="s">
        <v>9</v>
      </c>
      <c r="I65" s="75">
        <v>0</v>
      </c>
      <c r="J65" s="76"/>
      <c r="K65" s="77"/>
      <c r="L65" s="77">
        <f t="shared" si="15"/>
        <v>0</v>
      </c>
      <c r="M65" s="77"/>
      <c r="N65" s="77"/>
      <c r="O65" s="78">
        <f t="shared" si="16"/>
        <v>0</v>
      </c>
      <c r="P65" s="94">
        <f t="shared" si="17"/>
        <v>0</v>
      </c>
    </row>
    <row r="66" spans="2:16" s="25" customFormat="1" ht="18" customHeight="1">
      <c r="B66" s="96">
        <v>26</v>
      </c>
      <c r="C66" s="98">
        <v>25101963</v>
      </c>
      <c r="D66" s="107" t="s">
        <v>84</v>
      </c>
      <c r="E66" s="98" t="s">
        <v>10</v>
      </c>
      <c r="F66" s="98">
        <v>6</v>
      </c>
      <c r="G66" s="98">
        <v>7</v>
      </c>
      <c r="H66" s="68" t="s">
        <v>8</v>
      </c>
      <c r="I66" s="69">
        <v>6</v>
      </c>
      <c r="J66" s="70"/>
      <c r="K66" s="71"/>
      <c r="L66" s="72">
        <f t="shared" si="15"/>
        <v>0</v>
      </c>
      <c r="M66" s="71"/>
      <c r="N66" s="71"/>
      <c r="O66" s="73">
        <f t="shared" si="16"/>
        <v>0</v>
      </c>
      <c r="P66" s="93">
        <f t="shared" si="17"/>
        <v>6</v>
      </c>
    </row>
    <row r="67" spans="2:16" s="25" customFormat="1" ht="18" customHeight="1">
      <c r="B67" s="97"/>
      <c r="C67" s="99"/>
      <c r="D67" s="99"/>
      <c r="E67" s="99"/>
      <c r="F67" s="99"/>
      <c r="G67" s="99"/>
      <c r="H67" s="74" t="s">
        <v>9</v>
      </c>
      <c r="I67" s="75">
        <v>842332440</v>
      </c>
      <c r="J67" s="76"/>
      <c r="K67" s="77"/>
      <c r="L67" s="77">
        <f t="shared" si="15"/>
        <v>0</v>
      </c>
      <c r="M67" s="77"/>
      <c r="N67" s="77"/>
      <c r="O67" s="78">
        <f t="shared" si="16"/>
        <v>0</v>
      </c>
      <c r="P67" s="94">
        <f t="shared" si="17"/>
        <v>842332440</v>
      </c>
    </row>
    <row r="68" spans="2:16" s="25" customFormat="1" ht="18" customHeight="1">
      <c r="B68" s="96">
        <v>27</v>
      </c>
      <c r="C68" s="98">
        <v>25101969</v>
      </c>
      <c r="D68" s="107" t="s">
        <v>85</v>
      </c>
      <c r="E68" s="98" t="s">
        <v>10</v>
      </c>
      <c r="F68" s="98">
        <v>0</v>
      </c>
      <c r="G68" s="98">
        <v>0</v>
      </c>
      <c r="H68" s="68" t="s">
        <v>8</v>
      </c>
      <c r="I68" s="69">
        <v>0</v>
      </c>
      <c r="J68" s="70"/>
      <c r="K68" s="71"/>
      <c r="L68" s="72">
        <f t="shared" si="15"/>
        <v>0</v>
      </c>
      <c r="M68" s="71"/>
      <c r="N68" s="71"/>
      <c r="O68" s="73">
        <f t="shared" si="16"/>
        <v>0</v>
      </c>
      <c r="P68" s="93">
        <f t="shared" si="17"/>
        <v>0</v>
      </c>
    </row>
    <row r="69" spans="2:16" s="25" customFormat="1" ht="18" customHeight="1">
      <c r="B69" s="97"/>
      <c r="C69" s="99"/>
      <c r="D69" s="99"/>
      <c r="E69" s="99"/>
      <c r="F69" s="99"/>
      <c r="G69" s="99"/>
      <c r="H69" s="74" t="s">
        <v>9</v>
      </c>
      <c r="I69" s="75">
        <v>0</v>
      </c>
      <c r="J69" s="76"/>
      <c r="K69" s="77"/>
      <c r="L69" s="77">
        <f t="shared" si="15"/>
        <v>0</v>
      </c>
      <c r="M69" s="77"/>
      <c r="N69" s="77"/>
      <c r="O69" s="78">
        <f t="shared" si="16"/>
        <v>0</v>
      </c>
      <c r="P69" s="94">
        <f t="shared" si="17"/>
        <v>0</v>
      </c>
    </row>
    <row r="70" spans="2:16" s="25" customFormat="1" ht="18" customHeight="1">
      <c r="B70" s="96">
        <v>28</v>
      </c>
      <c r="C70" s="98">
        <v>25101981</v>
      </c>
      <c r="D70" s="107" t="s">
        <v>86</v>
      </c>
      <c r="E70" s="98" t="s">
        <v>10</v>
      </c>
      <c r="F70" s="98">
        <v>0</v>
      </c>
      <c r="G70" s="98">
        <v>8</v>
      </c>
      <c r="H70" s="68" t="s">
        <v>8</v>
      </c>
      <c r="I70" s="69">
        <v>0</v>
      </c>
      <c r="J70" s="70"/>
      <c r="K70" s="71"/>
      <c r="L70" s="72">
        <f t="shared" si="15"/>
        <v>0</v>
      </c>
      <c r="M70" s="71"/>
      <c r="N70" s="71"/>
      <c r="O70" s="73">
        <f t="shared" si="16"/>
        <v>0</v>
      </c>
      <c r="P70" s="93">
        <f t="shared" si="17"/>
        <v>0</v>
      </c>
    </row>
    <row r="71" spans="2:16" s="25" customFormat="1" ht="18" customHeight="1">
      <c r="B71" s="97"/>
      <c r="C71" s="99"/>
      <c r="D71" s="99"/>
      <c r="E71" s="99"/>
      <c r="F71" s="99"/>
      <c r="G71" s="99"/>
      <c r="H71" s="74" t="s">
        <v>9</v>
      </c>
      <c r="I71" s="75">
        <v>0</v>
      </c>
      <c r="J71" s="76"/>
      <c r="K71" s="77"/>
      <c r="L71" s="77">
        <f t="shared" si="15"/>
        <v>0</v>
      </c>
      <c r="M71" s="77"/>
      <c r="N71" s="77"/>
      <c r="O71" s="78">
        <f t="shared" si="16"/>
        <v>0</v>
      </c>
      <c r="P71" s="94">
        <f t="shared" si="17"/>
        <v>0</v>
      </c>
    </row>
    <row r="72" spans="2:16" s="25" customFormat="1" ht="18" customHeight="1">
      <c r="B72" s="96">
        <v>29</v>
      </c>
      <c r="C72" s="98">
        <v>25101986</v>
      </c>
      <c r="D72" s="107" t="s">
        <v>87</v>
      </c>
      <c r="E72" s="98" t="s">
        <v>10</v>
      </c>
      <c r="F72" s="98">
        <v>1</v>
      </c>
      <c r="G72" s="98">
        <v>7</v>
      </c>
      <c r="H72" s="68" t="s">
        <v>8</v>
      </c>
      <c r="I72" s="69">
        <v>1</v>
      </c>
      <c r="J72" s="70"/>
      <c r="K72" s="71"/>
      <c r="L72" s="72">
        <f t="shared" ref="L72:L97" si="18">J72+K72</f>
        <v>0</v>
      </c>
      <c r="M72" s="71"/>
      <c r="N72" s="71"/>
      <c r="O72" s="73">
        <f t="shared" ref="O72:O97" si="19">M72+N72</f>
        <v>0</v>
      </c>
      <c r="P72" s="93">
        <f t="shared" ref="P72:P97" si="20">I72+L72-O72</f>
        <v>1</v>
      </c>
    </row>
    <row r="73" spans="2:16" s="25" customFormat="1" ht="18" customHeight="1">
      <c r="B73" s="97"/>
      <c r="C73" s="99"/>
      <c r="D73" s="99"/>
      <c r="E73" s="99"/>
      <c r="F73" s="99"/>
      <c r="G73" s="99"/>
      <c r="H73" s="74" t="s">
        <v>9</v>
      </c>
      <c r="I73" s="75">
        <v>36753000</v>
      </c>
      <c r="J73" s="76"/>
      <c r="K73" s="77"/>
      <c r="L73" s="77">
        <f t="shared" si="18"/>
        <v>0</v>
      </c>
      <c r="M73" s="77"/>
      <c r="N73" s="77"/>
      <c r="O73" s="78">
        <f t="shared" si="19"/>
        <v>0</v>
      </c>
      <c r="P73" s="94">
        <f t="shared" si="20"/>
        <v>36753000</v>
      </c>
    </row>
    <row r="74" spans="2:16" s="25" customFormat="1" ht="18" customHeight="1">
      <c r="B74" s="96">
        <v>30</v>
      </c>
      <c r="C74" s="98">
        <v>25101990</v>
      </c>
      <c r="D74" s="107" t="s">
        <v>88</v>
      </c>
      <c r="E74" s="98" t="s">
        <v>10</v>
      </c>
      <c r="F74" s="98">
        <v>21</v>
      </c>
      <c r="G74" s="98">
        <v>7</v>
      </c>
      <c r="H74" s="68" t="s">
        <v>8</v>
      </c>
      <c r="I74" s="69">
        <v>18</v>
      </c>
      <c r="J74" s="70">
        <v>3</v>
      </c>
      <c r="K74" s="71"/>
      <c r="L74" s="72">
        <f t="shared" si="18"/>
        <v>3</v>
      </c>
      <c r="M74" s="71"/>
      <c r="N74" s="71"/>
      <c r="O74" s="73">
        <f t="shared" si="19"/>
        <v>0</v>
      </c>
      <c r="P74" s="93">
        <f t="shared" si="20"/>
        <v>21</v>
      </c>
    </row>
    <row r="75" spans="2:16" s="25" customFormat="1" ht="18" customHeight="1">
      <c r="B75" s="97"/>
      <c r="C75" s="99"/>
      <c r="D75" s="99"/>
      <c r="E75" s="99"/>
      <c r="F75" s="99"/>
      <c r="G75" s="99"/>
      <c r="H75" s="74" t="s">
        <v>9</v>
      </c>
      <c r="I75" s="75">
        <v>1117438290</v>
      </c>
      <c r="J75" s="76">
        <v>114437480</v>
      </c>
      <c r="K75" s="77"/>
      <c r="L75" s="77">
        <f t="shared" si="18"/>
        <v>114437480</v>
      </c>
      <c r="M75" s="77"/>
      <c r="N75" s="77"/>
      <c r="O75" s="78">
        <f t="shared" si="19"/>
        <v>0</v>
      </c>
      <c r="P75" s="94">
        <f t="shared" si="20"/>
        <v>1231875770</v>
      </c>
    </row>
    <row r="76" spans="2:16" s="25" customFormat="1" ht="18" customHeight="1">
      <c r="B76" s="96">
        <v>31</v>
      </c>
      <c r="C76" s="98">
        <v>25101994</v>
      </c>
      <c r="D76" s="107" t="s">
        <v>89</v>
      </c>
      <c r="E76" s="98" t="s">
        <v>10</v>
      </c>
      <c r="F76" s="98">
        <v>3</v>
      </c>
      <c r="G76" s="98">
        <v>8</v>
      </c>
      <c r="H76" s="68" t="s">
        <v>8</v>
      </c>
      <c r="I76" s="69">
        <v>2</v>
      </c>
      <c r="J76" s="70">
        <v>1</v>
      </c>
      <c r="K76" s="71"/>
      <c r="L76" s="72">
        <f t="shared" si="18"/>
        <v>1</v>
      </c>
      <c r="M76" s="71"/>
      <c r="N76" s="71"/>
      <c r="O76" s="73">
        <f t="shared" si="19"/>
        <v>0</v>
      </c>
      <c r="P76" s="93">
        <f t="shared" si="20"/>
        <v>3</v>
      </c>
    </row>
    <row r="77" spans="2:16" s="25" customFormat="1" ht="18" customHeight="1">
      <c r="B77" s="97"/>
      <c r="C77" s="99"/>
      <c r="D77" s="99"/>
      <c r="E77" s="99"/>
      <c r="F77" s="99"/>
      <c r="G77" s="99"/>
      <c r="H77" s="74" t="s">
        <v>9</v>
      </c>
      <c r="I77" s="75">
        <v>84765010</v>
      </c>
      <c r="J77" s="76">
        <v>37933740</v>
      </c>
      <c r="K77" s="77"/>
      <c r="L77" s="77">
        <f t="shared" si="18"/>
        <v>37933740</v>
      </c>
      <c r="M77" s="77"/>
      <c r="N77" s="77"/>
      <c r="O77" s="78">
        <f t="shared" si="19"/>
        <v>0</v>
      </c>
      <c r="P77" s="94">
        <f t="shared" si="20"/>
        <v>122698750</v>
      </c>
    </row>
    <row r="78" spans="2:16" s="25" customFormat="1" ht="18" customHeight="1">
      <c r="B78" s="96">
        <v>32</v>
      </c>
      <c r="C78" s="98">
        <v>25101998</v>
      </c>
      <c r="D78" s="107" t="s">
        <v>90</v>
      </c>
      <c r="E78" s="98" t="s">
        <v>10</v>
      </c>
      <c r="F78" s="98">
        <v>0</v>
      </c>
      <c r="G78" s="98">
        <v>0</v>
      </c>
      <c r="H78" s="68" t="s">
        <v>8</v>
      </c>
      <c r="I78" s="69">
        <v>0</v>
      </c>
      <c r="J78" s="70"/>
      <c r="K78" s="71"/>
      <c r="L78" s="72">
        <f t="shared" si="18"/>
        <v>0</v>
      </c>
      <c r="M78" s="71"/>
      <c r="N78" s="71"/>
      <c r="O78" s="73">
        <f t="shared" si="19"/>
        <v>0</v>
      </c>
      <c r="P78" s="93">
        <f t="shared" si="20"/>
        <v>0</v>
      </c>
    </row>
    <row r="79" spans="2:16" s="25" customFormat="1" ht="18" customHeight="1">
      <c r="B79" s="97"/>
      <c r="C79" s="99"/>
      <c r="D79" s="99"/>
      <c r="E79" s="99"/>
      <c r="F79" s="99"/>
      <c r="G79" s="99"/>
      <c r="H79" s="74" t="s">
        <v>9</v>
      </c>
      <c r="I79" s="75">
        <v>0</v>
      </c>
      <c r="J79" s="76"/>
      <c r="K79" s="77"/>
      <c r="L79" s="77">
        <f t="shared" si="18"/>
        <v>0</v>
      </c>
      <c r="M79" s="77"/>
      <c r="N79" s="77"/>
      <c r="O79" s="78">
        <f t="shared" si="19"/>
        <v>0</v>
      </c>
      <c r="P79" s="94">
        <f t="shared" si="20"/>
        <v>0</v>
      </c>
    </row>
    <row r="80" spans="2:16" s="25" customFormat="1" ht="18" customHeight="1">
      <c r="B80" s="96">
        <v>33</v>
      </c>
      <c r="C80" s="98">
        <v>25101999</v>
      </c>
      <c r="D80" s="107" t="s">
        <v>91</v>
      </c>
      <c r="E80" s="98" t="s">
        <v>10</v>
      </c>
      <c r="F80" s="98">
        <v>0</v>
      </c>
      <c r="G80" s="98">
        <v>0</v>
      </c>
      <c r="H80" s="68" t="s">
        <v>8</v>
      </c>
      <c r="I80" s="69">
        <v>0</v>
      </c>
      <c r="J80" s="70"/>
      <c r="K80" s="71"/>
      <c r="L80" s="72">
        <f t="shared" si="18"/>
        <v>0</v>
      </c>
      <c r="M80" s="71"/>
      <c r="N80" s="71"/>
      <c r="O80" s="73">
        <f t="shared" si="19"/>
        <v>0</v>
      </c>
      <c r="P80" s="93">
        <f t="shared" si="20"/>
        <v>0</v>
      </c>
    </row>
    <row r="81" spans="2:16" s="25" customFormat="1" ht="18" customHeight="1">
      <c r="B81" s="97"/>
      <c r="C81" s="99"/>
      <c r="D81" s="99"/>
      <c r="E81" s="99"/>
      <c r="F81" s="99"/>
      <c r="G81" s="99"/>
      <c r="H81" s="74" t="s">
        <v>9</v>
      </c>
      <c r="I81" s="75">
        <v>0</v>
      </c>
      <c r="J81" s="76"/>
      <c r="K81" s="77"/>
      <c r="L81" s="77">
        <f t="shared" si="18"/>
        <v>0</v>
      </c>
      <c r="M81" s="77"/>
      <c r="N81" s="77"/>
      <c r="O81" s="78">
        <f t="shared" si="19"/>
        <v>0</v>
      </c>
      <c r="P81" s="94">
        <f t="shared" si="20"/>
        <v>0</v>
      </c>
    </row>
    <row r="82" spans="2:16" s="25" customFormat="1" ht="18" customHeight="1">
      <c r="B82" s="103">
        <v>34</v>
      </c>
      <c r="C82" s="104">
        <v>39121011</v>
      </c>
      <c r="D82" s="104" t="s">
        <v>61</v>
      </c>
      <c r="E82" s="104" t="s">
        <v>10</v>
      </c>
      <c r="F82" s="104">
        <v>21</v>
      </c>
      <c r="G82" s="104">
        <v>10</v>
      </c>
      <c r="H82" s="79" t="s">
        <v>8</v>
      </c>
      <c r="I82" s="80">
        <v>15</v>
      </c>
      <c r="J82" s="81">
        <v>4</v>
      </c>
      <c r="K82" s="82"/>
      <c r="L82" s="72">
        <f t="shared" si="18"/>
        <v>4</v>
      </c>
      <c r="M82" s="71">
        <v>3</v>
      </c>
      <c r="N82" s="71"/>
      <c r="O82" s="73">
        <f t="shared" si="19"/>
        <v>3</v>
      </c>
      <c r="P82" s="93">
        <f t="shared" si="20"/>
        <v>16</v>
      </c>
    </row>
    <row r="83" spans="2:16" s="25" customFormat="1" ht="18" customHeight="1">
      <c r="B83" s="108"/>
      <c r="C83" s="105"/>
      <c r="D83" s="105"/>
      <c r="E83" s="105"/>
      <c r="F83" s="105"/>
      <c r="G83" s="105"/>
      <c r="H83" s="84" t="s">
        <v>9</v>
      </c>
      <c r="I83" s="85">
        <v>102219990</v>
      </c>
      <c r="J83" s="86">
        <v>73100330</v>
      </c>
      <c r="K83" s="87"/>
      <c r="L83" s="77">
        <f t="shared" si="18"/>
        <v>73100330</v>
      </c>
      <c r="M83" s="77">
        <v>20410000</v>
      </c>
      <c r="N83" s="77"/>
      <c r="O83" s="78">
        <f t="shared" si="19"/>
        <v>20410000</v>
      </c>
      <c r="P83" s="94">
        <f t="shared" si="20"/>
        <v>154910320</v>
      </c>
    </row>
    <row r="84" spans="2:16" s="25" customFormat="1" ht="18" customHeight="1">
      <c r="B84" s="96">
        <v>35</v>
      </c>
      <c r="C84" s="98">
        <v>40101701</v>
      </c>
      <c r="D84" s="107" t="s">
        <v>64</v>
      </c>
      <c r="E84" s="98" t="s">
        <v>10</v>
      </c>
      <c r="F84" s="98">
        <v>168</v>
      </c>
      <c r="G84" s="98">
        <v>10</v>
      </c>
      <c r="H84" s="68" t="s">
        <v>8</v>
      </c>
      <c r="I84" s="69">
        <v>32</v>
      </c>
      <c r="J84" s="70">
        <v>1</v>
      </c>
      <c r="K84" s="71">
        <v>139</v>
      </c>
      <c r="L84" s="72">
        <f t="shared" si="18"/>
        <v>140</v>
      </c>
      <c r="M84" s="71">
        <v>3</v>
      </c>
      <c r="N84" s="71">
        <v>1</v>
      </c>
      <c r="O84" s="73">
        <f t="shared" si="19"/>
        <v>4</v>
      </c>
      <c r="P84" s="93">
        <f t="shared" si="20"/>
        <v>168</v>
      </c>
    </row>
    <row r="85" spans="2:16" s="25" customFormat="1" ht="18" customHeight="1">
      <c r="B85" s="97"/>
      <c r="C85" s="99"/>
      <c r="D85" s="99"/>
      <c r="E85" s="99"/>
      <c r="F85" s="99"/>
      <c r="G85" s="99"/>
      <c r="H85" s="74" t="s">
        <v>9</v>
      </c>
      <c r="I85" s="75">
        <v>67375140</v>
      </c>
      <c r="J85" s="76">
        <v>2111340</v>
      </c>
      <c r="K85" s="77">
        <v>188498530</v>
      </c>
      <c r="L85" s="77">
        <f t="shared" si="18"/>
        <v>190609870</v>
      </c>
      <c r="M85" s="77">
        <v>18181600</v>
      </c>
      <c r="N85" s="77">
        <v>2690910</v>
      </c>
      <c r="O85" s="78">
        <f t="shared" si="19"/>
        <v>20872510</v>
      </c>
      <c r="P85" s="94">
        <f t="shared" si="20"/>
        <v>237112500</v>
      </c>
    </row>
    <row r="86" spans="2:16" s="25" customFormat="1" ht="18" customHeight="1">
      <c r="B86" s="96">
        <v>36</v>
      </c>
      <c r="C86" s="98">
        <v>40101715</v>
      </c>
      <c r="D86" s="107" t="s">
        <v>45</v>
      </c>
      <c r="E86" s="98" t="s">
        <v>10</v>
      </c>
      <c r="F86" s="98">
        <v>3</v>
      </c>
      <c r="G86" s="98">
        <v>9</v>
      </c>
      <c r="H86" s="68" t="s">
        <v>8</v>
      </c>
      <c r="I86" s="69">
        <v>2</v>
      </c>
      <c r="J86" s="70">
        <v>1</v>
      </c>
      <c r="K86" s="72"/>
      <c r="L86" s="72">
        <f t="shared" si="18"/>
        <v>1</v>
      </c>
      <c r="M86" s="71"/>
      <c r="N86" s="71"/>
      <c r="O86" s="73">
        <f t="shared" si="19"/>
        <v>0</v>
      </c>
      <c r="P86" s="93">
        <f t="shared" si="20"/>
        <v>3</v>
      </c>
    </row>
    <row r="87" spans="2:16" s="25" customFormat="1" ht="18" customHeight="1">
      <c r="B87" s="97"/>
      <c r="C87" s="99"/>
      <c r="D87" s="99"/>
      <c r="E87" s="99"/>
      <c r="F87" s="99"/>
      <c r="G87" s="99"/>
      <c r="H87" s="74" t="s">
        <v>9</v>
      </c>
      <c r="I87" s="75">
        <v>28632990</v>
      </c>
      <c r="J87" s="76">
        <v>28226360</v>
      </c>
      <c r="K87" s="77"/>
      <c r="L87" s="77">
        <f t="shared" si="18"/>
        <v>28226360</v>
      </c>
      <c r="M87" s="77"/>
      <c r="N87" s="77"/>
      <c r="O87" s="78">
        <f t="shared" si="19"/>
        <v>0</v>
      </c>
      <c r="P87" s="94">
        <f t="shared" si="20"/>
        <v>56859350</v>
      </c>
    </row>
    <row r="88" spans="2:16" s="25" customFormat="1" ht="18" customHeight="1">
      <c r="B88" s="96">
        <v>37</v>
      </c>
      <c r="C88" s="109">
        <v>40101787</v>
      </c>
      <c r="D88" s="98" t="s">
        <v>63</v>
      </c>
      <c r="E88" s="98" t="s">
        <v>10</v>
      </c>
      <c r="F88" s="98">
        <v>300</v>
      </c>
      <c r="G88" s="98">
        <v>9</v>
      </c>
      <c r="H88" s="68" t="s">
        <v>8</v>
      </c>
      <c r="I88" s="69">
        <v>257</v>
      </c>
      <c r="J88" s="70">
        <v>46</v>
      </c>
      <c r="K88" s="71"/>
      <c r="L88" s="72">
        <f t="shared" si="18"/>
        <v>46</v>
      </c>
      <c r="M88" s="71">
        <v>5</v>
      </c>
      <c r="N88" s="71"/>
      <c r="O88" s="73">
        <f t="shared" si="19"/>
        <v>5</v>
      </c>
      <c r="P88" s="93">
        <f t="shared" si="20"/>
        <v>298</v>
      </c>
    </row>
    <row r="89" spans="2:16" s="25" customFormat="1" ht="18" customHeight="1">
      <c r="B89" s="97"/>
      <c r="C89" s="110"/>
      <c r="D89" s="99"/>
      <c r="E89" s="99"/>
      <c r="F89" s="99"/>
      <c r="G89" s="99"/>
      <c r="H89" s="74" t="s">
        <v>9</v>
      </c>
      <c r="I89" s="75">
        <v>561338970</v>
      </c>
      <c r="J89" s="76">
        <v>61291910</v>
      </c>
      <c r="K89" s="77"/>
      <c r="L89" s="77">
        <f t="shared" si="18"/>
        <v>61291910</v>
      </c>
      <c r="M89" s="77">
        <v>13315000</v>
      </c>
      <c r="N89" s="77"/>
      <c r="O89" s="78">
        <f t="shared" si="19"/>
        <v>13315000</v>
      </c>
      <c r="P89" s="94">
        <f t="shared" si="20"/>
        <v>609315880</v>
      </c>
    </row>
    <row r="90" spans="2:16" s="25" customFormat="1" ht="18" customHeight="1">
      <c r="B90" s="96">
        <v>38</v>
      </c>
      <c r="C90" s="98">
        <v>41103202</v>
      </c>
      <c r="D90" s="98" t="s">
        <v>24</v>
      </c>
      <c r="E90" s="98" t="s">
        <v>10</v>
      </c>
      <c r="F90" s="98">
        <v>0</v>
      </c>
      <c r="G90" s="98">
        <v>10</v>
      </c>
      <c r="H90" s="68" t="s">
        <v>8</v>
      </c>
      <c r="I90" s="69">
        <v>0</v>
      </c>
      <c r="J90" s="70"/>
      <c r="K90" s="71"/>
      <c r="L90" s="72">
        <f t="shared" si="18"/>
        <v>0</v>
      </c>
      <c r="M90" s="71"/>
      <c r="N90" s="71"/>
      <c r="O90" s="73">
        <f t="shared" si="19"/>
        <v>0</v>
      </c>
      <c r="P90" s="85">
        <f t="shared" si="20"/>
        <v>0</v>
      </c>
    </row>
    <row r="91" spans="2:16" s="25" customFormat="1" ht="18" customHeight="1">
      <c r="B91" s="97"/>
      <c r="C91" s="99"/>
      <c r="D91" s="99"/>
      <c r="E91" s="99"/>
      <c r="F91" s="99"/>
      <c r="G91" s="99"/>
      <c r="H91" s="74" t="s">
        <v>9</v>
      </c>
      <c r="I91" s="75">
        <v>0</v>
      </c>
      <c r="J91" s="76"/>
      <c r="K91" s="77"/>
      <c r="L91" s="77">
        <f t="shared" si="18"/>
        <v>0</v>
      </c>
      <c r="M91" s="77"/>
      <c r="N91" s="77"/>
      <c r="O91" s="78">
        <f t="shared" si="19"/>
        <v>0</v>
      </c>
      <c r="P91" s="94">
        <f t="shared" si="20"/>
        <v>0</v>
      </c>
    </row>
    <row r="92" spans="2:16" s="25" customFormat="1" ht="18" customHeight="1">
      <c r="B92" s="103">
        <v>39</v>
      </c>
      <c r="C92" s="104">
        <v>41103901</v>
      </c>
      <c r="D92" s="104" t="s">
        <v>26</v>
      </c>
      <c r="E92" s="104" t="s">
        <v>27</v>
      </c>
      <c r="F92" s="104">
        <v>3</v>
      </c>
      <c r="G92" s="104">
        <v>10</v>
      </c>
      <c r="H92" s="79" t="s">
        <v>8</v>
      </c>
      <c r="I92" s="80">
        <v>2</v>
      </c>
      <c r="J92" s="81"/>
      <c r="K92" s="82"/>
      <c r="L92" s="83">
        <f t="shared" si="18"/>
        <v>0</v>
      </c>
      <c r="M92" s="71"/>
      <c r="N92" s="71"/>
      <c r="O92" s="73">
        <f t="shared" si="19"/>
        <v>0</v>
      </c>
      <c r="P92" s="93">
        <f t="shared" si="20"/>
        <v>2</v>
      </c>
    </row>
    <row r="93" spans="2:16" s="25" customFormat="1" ht="18" customHeight="1">
      <c r="B93" s="97"/>
      <c r="C93" s="105"/>
      <c r="D93" s="105"/>
      <c r="E93" s="105"/>
      <c r="F93" s="105"/>
      <c r="G93" s="105"/>
      <c r="H93" s="84" t="s">
        <v>9</v>
      </c>
      <c r="I93" s="85">
        <v>4249000</v>
      </c>
      <c r="J93" s="86"/>
      <c r="K93" s="87"/>
      <c r="L93" s="77">
        <f t="shared" si="18"/>
        <v>0</v>
      </c>
      <c r="M93" s="77"/>
      <c r="N93" s="77"/>
      <c r="O93" s="78">
        <f t="shared" si="19"/>
        <v>0</v>
      </c>
      <c r="P93" s="94">
        <f t="shared" si="20"/>
        <v>4249000</v>
      </c>
    </row>
    <row r="94" spans="2:16" s="25" customFormat="1" ht="18" customHeight="1">
      <c r="B94" s="96">
        <v>40</v>
      </c>
      <c r="C94" s="98">
        <v>41114510</v>
      </c>
      <c r="D94" s="98" t="s">
        <v>23</v>
      </c>
      <c r="E94" s="98" t="s">
        <v>10</v>
      </c>
      <c r="F94" s="98">
        <v>0</v>
      </c>
      <c r="G94" s="98">
        <v>10</v>
      </c>
      <c r="H94" s="68" t="s">
        <v>8</v>
      </c>
      <c r="I94" s="69">
        <v>0</v>
      </c>
      <c r="J94" s="70"/>
      <c r="K94" s="71"/>
      <c r="L94" s="72">
        <f t="shared" si="18"/>
        <v>0</v>
      </c>
      <c r="M94" s="71"/>
      <c r="N94" s="71"/>
      <c r="O94" s="73">
        <f t="shared" si="19"/>
        <v>0</v>
      </c>
      <c r="P94" s="93">
        <f t="shared" si="20"/>
        <v>0</v>
      </c>
    </row>
    <row r="95" spans="2:16" s="25" customFormat="1" ht="18" customHeight="1">
      <c r="B95" s="97"/>
      <c r="C95" s="99"/>
      <c r="D95" s="99"/>
      <c r="E95" s="99"/>
      <c r="F95" s="99"/>
      <c r="G95" s="99"/>
      <c r="H95" s="74" t="s">
        <v>9</v>
      </c>
      <c r="I95" s="75">
        <v>0</v>
      </c>
      <c r="J95" s="76"/>
      <c r="K95" s="77"/>
      <c r="L95" s="77">
        <f t="shared" si="18"/>
        <v>0</v>
      </c>
      <c r="M95" s="77"/>
      <c r="N95" s="77"/>
      <c r="O95" s="78">
        <f t="shared" si="19"/>
        <v>0</v>
      </c>
      <c r="P95" s="95">
        <f t="shared" si="20"/>
        <v>0</v>
      </c>
    </row>
    <row r="96" spans="2:16" s="25" customFormat="1" ht="18" customHeight="1">
      <c r="B96" s="103">
        <v>41</v>
      </c>
      <c r="C96" s="98">
        <v>41111703</v>
      </c>
      <c r="D96" s="98" t="s">
        <v>28</v>
      </c>
      <c r="E96" s="98" t="s">
        <v>10</v>
      </c>
      <c r="F96" s="98">
        <v>2</v>
      </c>
      <c r="G96" s="98">
        <v>11</v>
      </c>
      <c r="H96" s="68" t="s">
        <v>8</v>
      </c>
      <c r="I96" s="69">
        <v>2</v>
      </c>
      <c r="J96" s="70"/>
      <c r="K96" s="71"/>
      <c r="L96" s="72">
        <f t="shared" si="18"/>
        <v>0</v>
      </c>
      <c r="M96" s="71"/>
      <c r="N96" s="71"/>
      <c r="O96" s="73">
        <f t="shared" si="19"/>
        <v>0</v>
      </c>
      <c r="P96" s="93">
        <f t="shared" si="20"/>
        <v>2</v>
      </c>
    </row>
    <row r="97" spans="2:16" s="25" customFormat="1" ht="18" customHeight="1">
      <c r="B97" s="108"/>
      <c r="C97" s="99"/>
      <c r="D97" s="99"/>
      <c r="E97" s="99"/>
      <c r="F97" s="99"/>
      <c r="G97" s="99"/>
      <c r="H97" s="74" t="s">
        <v>9</v>
      </c>
      <c r="I97" s="75">
        <v>15230000</v>
      </c>
      <c r="J97" s="76"/>
      <c r="K97" s="77"/>
      <c r="L97" s="77">
        <f t="shared" si="18"/>
        <v>0</v>
      </c>
      <c r="M97" s="77"/>
      <c r="N97" s="77"/>
      <c r="O97" s="78">
        <f t="shared" si="19"/>
        <v>0</v>
      </c>
      <c r="P97" s="94">
        <f t="shared" si="20"/>
        <v>15230000</v>
      </c>
    </row>
    <row r="98" spans="2:16" s="25" customFormat="1" ht="18" customHeight="1">
      <c r="B98" s="96">
        <v>42</v>
      </c>
      <c r="C98" s="98">
        <v>41111711</v>
      </c>
      <c r="D98" s="98" t="s">
        <v>92</v>
      </c>
      <c r="E98" s="98" t="s">
        <v>10</v>
      </c>
      <c r="F98" s="98">
        <v>0</v>
      </c>
      <c r="G98" s="98">
        <v>11</v>
      </c>
      <c r="H98" s="68" t="s">
        <v>8</v>
      </c>
      <c r="I98" s="69">
        <v>0</v>
      </c>
      <c r="J98" s="70"/>
      <c r="K98" s="71"/>
      <c r="L98" s="72">
        <f>J98+K98</f>
        <v>0</v>
      </c>
      <c r="M98" s="71"/>
      <c r="N98" s="71"/>
      <c r="O98" s="73">
        <f>M98+N98</f>
        <v>0</v>
      </c>
      <c r="P98" s="93">
        <f>I98+L98-O98</f>
        <v>0</v>
      </c>
    </row>
    <row r="99" spans="2:16" s="25" customFormat="1" ht="18" customHeight="1">
      <c r="B99" s="97"/>
      <c r="C99" s="99"/>
      <c r="D99" s="99"/>
      <c r="E99" s="99"/>
      <c r="F99" s="99"/>
      <c r="G99" s="99"/>
      <c r="H99" s="74" t="s">
        <v>9</v>
      </c>
      <c r="I99" s="75">
        <v>0</v>
      </c>
      <c r="J99" s="76"/>
      <c r="K99" s="77"/>
      <c r="L99" s="77">
        <f>J99+K99</f>
        <v>0</v>
      </c>
      <c r="M99" s="77"/>
      <c r="N99" s="77"/>
      <c r="O99" s="78">
        <f>M99+N99</f>
        <v>0</v>
      </c>
      <c r="P99" s="94">
        <f>I99+L99-O99</f>
        <v>0</v>
      </c>
    </row>
    <row r="100" spans="2:16" s="25" customFormat="1" ht="18" customHeight="1">
      <c r="B100" s="96">
        <v>43</v>
      </c>
      <c r="C100" s="98">
        <v>41115320</v>
      </c>
      <c r="D100" s="98" t="s">
        <v>19</v>
      </c>
      <c r="E100" s="98" t="s">
        <v>10</v>
      </c>
      <c r="F100" s="98">
        <v>0</v>
      </c>
      <c r="G100" s="98">
        <v>10</v>
      </c>
      <c r="H100" s="68" t="s">
        <v>8</v>
      </c>
      <c r="I100" s="69">
        <v>0</v>
      </c>
      <c r="J100" s="70"/>
      <c r="K100" s="71"/>
      <c r="L100" s="72">
        <f t="shared" ref="L100:L107" si="21">J100+K100</f>
        <v>0</v>
      </c>
      <c r="M100" s="71"/>
      <c r="N100" s="71"/>
      <c r="O100" s="73">
        <f t="shared" ref="O100:O107" si="22">M100+N100</f>
        <v>0</v>
      </c>
      <c r="P100" s="93">
        <f t="shared" ref="P100:P107" si="23">I100+L100-O100</f>
        <v>0</v>
      </c>
    </row>
    <row r="101" spans="2:16" s="25" customFormat="1" ht="18" customHeight="1">
      <c r="B101" s="97"/>
      <c r="C101" s="99"/>
      <c r="D101" s="99"/>
      <c r="E101" s="99"/>
      <c r="F101" s="99"/>
      <c r="G101" s="99"/>
      <c r="H101" s="74" t="s">
        <v>9</v>
      </c>
      <c r="I101" s="75">
        <v>0</v>
      </c>
      <c r="J101" s="76"/>
      <c r="K101" s="77"/>
      <c r="L101" s="77">
        <f t="shared" si="21"/>
        <v>0</v>
      </c>
      <c r="M101" s="77"/>
      <c r="N101" s="77"/>
      <c r="O101" s="78">
        <f t="shared" si="22"/>
        <v>0</v>
      </c>
      <c r="P101" s="94">
        <f t="shared" si="23"/>
        <v>0</v>
      </c>
    </row>
    <row r="102" spans="2:16" s="25" customFormat="1" ht="18" customHeight="1">
      <c r="B102" s="96">
        <v>44</v>
      </c>
      <c r="C102" s="98">
        <v>41115406</v>
      </c>
      <c r="D102" s="98" t="s">
        <v>22</v>
      </c>
      <c r="E102" s="98" t="s">
        <v>10</v>
      </c>
      <c r="F102" s="98">
        <v>0</v>
      </c>
      <c r="G102" s="98">
        <v>10</v>
      </c>
      <c r="H102" s="68" t="s">
        <v>8</v>
      </c>
      <c r="I102" s="69">
        <v>0</v>
      </c>
      <c r="J102" s="70"/>
      <c r="K102" s="71"/>
      <c r="L102" s="72">
        <f t="shared" si="21"/>
        <v>0</v>
      </c>
      <c r="M102" s="71"/>
      <c r="N102" s="71"/>
      <c r="O102" s="73">
        <f t="shared" si="22"/>
        <v>0</v>
      </c>
      <c r="P102" s="93">
        <f t="shared" si="23"/>
        <v>0</v>
      </c>
    </row>
    <row r="103" spans="2:16" s="25" customFormat="1" ht="18" customHeight="1">
      <c r="B103" s="97"/>
      <c r="C103" s="99"/>
      <c r="D103" s="99"/>
      <c r="E103" s="99"/>
      <c r="F103" s="99"/>
      <c r="G103" s="99"/>
      <c r="H103" s="74" t="s">
        <v>9</v>
      </c>
      <c r="I103" s="75">
        <v>0</v>
      </c>
      <c r="J103" s="76"/>
      <c r="K103" s="77"/>
      <c r="L103" s="77">
        <f t="shared" si="21"/>
        <v>0</v>
      </c>
      <c r="M103" s="77"/>
      <c r="N103" s="77"/>
      <c r="O103" s="78">
        <f t="shared" si="22"/>
        <v>0</v>
      </c>
      <c r="P103" s="94">
        <f t="shared" si="23"/>
        <v>0</v>
      </c>
    </row>
    <row r="104" spans="2:16" s="25" customFormat="1" ht="18" customHeight="1">
      <c r="B104" s="103">
        <v>45</v>
      </c>
      <c r="C104" s="104">
        <v>41115703</v>
      </c>
      <c r="D104" s="104" t="s">
        <v>20</v>
      </c>
      <c r="E104" s="104" t="s">
        <v>10</v>
      </c>
      <c r="F104" s="104">
        <v>0</v>
      </c>
      <c r="G104" s="104">
        <v>10</v>
      </c>
      <c r="H104" s="79" t="s">
        <v>8</v>
      </c>
      <c r="I104" s="80">
        <v>0</v>
      </c>
      <c r="J104" s="81"/>
      <c r="K104" s="82"/>
      <c r="L104" s="83">
        <f t="shared" si="21"/>
        <v>0</v>
      </c>
      <c r="M104" s="71"/>
      <c r="N104" s="71"/>
      <c r="O104" s="73">
        <f t="shared" si="22"/>
        <v>0</v>
      </c>
      <c r="P104" s="93">
        <f t="shared" si="23"/>
        <v>0</v>
      </c>
    </row>
    <row r="105" spans="2:16" s="25" customFormat="1" ht="18" customHeight="1">
      <c r="B105" s="97"/>
      <c r="C105" s="105"/>
      <c r="D105" s="105"/>
      <c r="E105" s="105"/>
      <c r="F105" s="105"/>
      <c r="G105" s="105"/>
      <c r="H105" s="84" t="s">
        <v>9</v>
      </c>
      <c r="I105" s="85">
        <v>0</v>
      </c>
      <c r="J105" s="86"/>
      <c r="K105" s="87"/>
      <c r="L105" s="77">
        <f t="shared" si="21"/>
        <v>0</v>
      </c>
      <c r="M105" s="77"/>
      <c r="N105" s="77"/>
      <c r="O105" s="78">
        <f t="shared" si="22"/>
        <v>0</v>
      </c>
      <c r="P105" s="94">
        <f t="shared" si="23"/>
        <v>0</v>
      </c>
    </row>
    <row r="106" spans="2:16" s="25" customFormat="1" ht="18" customHeight="1">
      <c r="B106" s="103">
        <v>46</v>
      </c>
      <c r="C106" s="98">
        <v>41115705</v>
      </c>
      <c r="D106" s="98" t="s">
        <v>21</v>
      </c>
      <c r="E106" s="98" t="s">
        <v>10</v>
      </c>
      <c r="F106" s="98">
        <v>0</v>
      </c>
      <c r="G106" s="98">
        <v>10</v>
      </c>
      <c r="H106" s="68" t="s">
        <v>8</v>
      </c>
      <c r="I106" s="69">
        <v>0</v>
      </c>
      <c r="J106" s="70"/>
      <c r="K106" s="71"/>
      <c r="L106" s="72">
        <f t="shared" si="21"/>
        <v>0</v>
      </c>
      <c r="M106" s="71"/>
      <c r="N106" s="71"/>
      <c r="O106" s="73">
        <f t="shared" si="22"/>
        <v>0</v>
      </c>
      <c r="P106" s="93">
        <f t="shared" si="23"/>
        <v>0</v>
      </c>
    </row>
    <row r="107" spans="2:16" s="25" customFormat="1" ht="18" customHeight="1">
      <c r="B107" s="108"/>
      <c r="C107" s="99"/>
      <c r="D107" s="99"/>
      <c r="E107" s="99"/>
      <c r="F107" s="99"/>
      <c r="G107" s="99"/>
      <c r="H107" s="74" t="s">
        <v>9</v>
      </c>
      <c r="I107" s="75">
        <v>0</v>
      </c>
      <c r="J107" s="76"/>
      <c r="K107" s="77"/>
      <c r="L107" s="77">
        <f t="shared" si="21"/>
        <v>0</v>
      </c>
      <c r="M107" s="77"/>
      <c r="N107" s="77"/>
      <c r="O107" s="78">
        <f t="shared" si="22"/>
        <v>0</v>
      </c>
      <c r="P107" s="94">
        <f t="shared" si="23"/>
        <v>0</v>
      </c>
    </row>
    <row r="108" spans="2:16" s="25" customFormat="1" ht="18" customHeight="1">
      <c r="B108" s="96">
        <v>47</v>
      </c>
      <c r="C108" s="98">
        <v>42281508</v>
      </c>
      <c r="D108" s="107" t="s">
        <v>25</v>
      </c>
      <c r="E108" s="98" t="s">
        <v>10</v>
      </c>
      <c r="F108" s="98">
        <v>8</v>
      </c>
      <c r="G108" s="98">
        <v>10</v>
      </c>
      <c r="H108" s="68" t="s">
        <v>8</v>
      </c>
      <c r="I108" s="69">
        <v>6</v>
      </c>
      <c r="J108" s="70"/>
      <c r="K108" s="71"/>
      <c r="L108" s="72">
        <f t="shared" ref="L108:L115" si="24">J108+K108</f>
        <v>0</v>
      </c>
      <c r="M108" s="71">
        <v>3</v>
      </c>
      <c r="N108" s="71"/>
      <c r="O108" s="73">
        <f t="shared" ref="O108:O115" si="25">M108+N108</f>
        <v>3</v>
      </c>
      <c r="P108" s="93">
        <f t="shared" ref="P108:P115" si="26">I108+L108-O108</f>
        <v>3</v>
      </c>
    </row>
    <row r="109" spans="2:16" s="25" customFormat="1" ht="18" customHeight="1">
      <c r="B109" s="97"/>
      <c r="C109" s="99"/>
      <c r="D109" s="99"/>
      <c r="E109" s="99"/>
      <c r="F109" s="99"/>
      <c r="G109" s="99"/>
      <c r="H109" s="74" t="s">
        <v>9</v>
      </c>
      <c r="I109" s="75">
        <v>20476000</v>
      </c>
      <c r="J109" s="76"/>
      <c r="K109" s="77"/>
      <c r="L109" s="77">
        <f t="shared" si="24"/>
        <v>0</v>
      </c>
      <c r="M109" s="77">
        <v>8828000</v>
      </c>
      <c r="N109" s="77"/>
      <c r="O109" s="78">
        <f t="shared" si="25"/>
        <v>8828000</v>
      </c>
      <c r="P109" s="94">
        <f t="shared" si="26"/>
        <v>11648000</v>
      </c>
    </row>
    <row r="110" spans="2:16" s="25" customFormat="1" ht="18" customHeight="1">
      <c r="B110" s="96">
        <v>48</v>
      </c>
      <c r="C110" s="98">
        <v>43211503</v>
      </c>
      <c r="D110" s="98" t="s">
        <v>29</v>
      </c>
      <c r="E110" s="98" t="s">
        <v>10</v>
      </c>
      <c r="F110" s="98">
        <v>130</v>
      </c>
      <c r="G110" s="98">
        <v>6</v>
      </c>
      <c r="H110" s="68" t="s">
        <v>8</v>
      </c>
      <c r="I110" s="69">
        <v>148</v>
      </c>
      <c r="J110" s="70">
        <v>5</v>
      </c>
      <c r="K110" s="71"/>
      <c r="L110" s="72">
        <f t="shared" si="24"/>
        <v>5</v>
      </c>
      <c r="M110" s="71">
        <v>4</v>
      </c>
      <c r="N110" s="71">
        <v>21</v>
      </c>
      <c r="O110" s="73">
        <f t="shared" si="25"/>
        <v>25</v>
      </c>
      <c r="P110" s="93">
        <f t="shared" si="26"/>
        <v>128</v>
      </c>
    </row>
    <row r="111" spans="2:16" s="25" customFormat="1" ht="18" customHeight="1">
      <c r="B111" s="97"/>
      <c r="C111" s="99"/>
      <c r="D111" s="99"/>
      <c r="E111" s="99"/>
      <c r="F111" s="99"/>
      <c r="G111" s="99"/>
      <c r="H111" s="74" t="s">
        <v>9</v>
      </c>
      <c r="I111" s="75">
        <v>164782730</v>
      </c>
      <c r="J111" s="76">
        <v>4095380</v>
      </c>
      <c r="K111" s="77"/>
      <c r="L111" s="77">
        <f t="shared" si="24"/>
        <v>4095380</v>
      </c>
      <c r="M111" s="77">
        <v>3400000</v>
      </c>
      <c r="N111" s="77">
        <v>21820960</v>
      </c>
      <c r="O111" s="78">
        <f t="shared" si="25"/>
        <v>25220960</v>
      </c>
      <c r="P111" s="94">
        <f t="shared" si="26"/>
        <v>143657150</v>
      </c>
    </row>
    <row r="112" spans="2:16" s="25" customFormat="1" ht="18" customHeight="1">
      <c r="B112" s="96">
        <v>49</v>
      </c>
      <c r="C112" s="98">
        <v>43222805</v>
      </c>
      <c r="D112" s="107" t="s">
        <v>44</v>
      </c>
      <c r="E112" s="98" t="s">
        <v>108</v>
      </c>
      <c r="F112" s="98">
        <v>14</v>
      </c>
      <c r="G112" s="98">
        <v>10</v>
      </c>
      <c r="H112" s="68" t="s">
        <v>8</v>
      </c>
      <c r="I112" s="69">
        <v>14</v>
      </c>
      <c r="J112" s="70"/>
      <c r="K112" s="71"/>
      <c r="L112" s="72">
        <f t="shared" si="24"/>
        <v>0</v>
      </c>
      <c r="M112" s="71"/>
      <c r="N112" s="71"/>
      <c r="O112" s="73">
        <f t="shared" si="25"/>
        <v>0</v>
      </c>
      <c r="P112" s="93">
        <f t="shared" si="26"/>
        <v>14</v>
      </c>
    </row>
    <row r="113" spans="2:17" s="25" customFormat="1" ht="18" customHeight="1">
      <c r="B113" s="97"/>
      <c r="C113" s="99"/>
      <c r="D113" s="99"/>
      <c r="E113" s="99"/>
      <c r="F113" s="99"/>
      <c r="G113" s="99"/>
      <c r="H113" s="74" t="s">
        <v>9</v>
      </c>
      <c r="I113" s="75">
        <v>137484000</v>
      </c>
      <c r="J113" s="76"/>
      <c r="K113" s="77"/>
      <c r="L113" s="77">
        <f t="shared" si="24"/>
        <v>0</v>
      </c>
      <c r="M113" s="77"/>
      <c r="N113" s="77"/>
      <c r="O113" s="78">
        <f t="shared" si="25"/>
        <v>0</v>
      </c>
      <c r="P113" s="94">
        <f t="shared" si="26"/>
        <v>137484000</v>
      </c>
    </row>
    <row r="114" spans="2:17" s="25" customFormat="1" ht="18" customHeight="1">
      <c r="B114" s="96">
        <v>50</v>
      </c>
      <c r="C114" s="98">
        <v>44101501</v>
      </c>
      <c r="D114" s="98" t="s">
        <v>14</v>
      </c>
      <c r="E114" s="98" t="s">
        <v>10</v>
      </c>
      <c r="F114" s="98">
        <v>21</v>
      </c>
      <c r="G114" s="98">
        <v>6</v>
      </c>
      <c r="H114" s="68" t="s">
        <v>8</v>
      </c>
      <c r="I114" s="69">
        <v>26</v>
      </c>
      <c r="J114" s="70">
        <v>1</v>
      </c>
      <c r="K114" s="71"/>
      <c r="L114" s="72">
        <f t="shared" si="24"/>
        <v>1</v>
      </c>
      <c r="M114" s="71">
        <v>5</v>
      </c>
      <c r="N114" s="71">
        <v>1</v>
      </c>
      <c r="O114" s="73">
        <f t="shared" si="25"/>
        <v>6</v>
      </c>
      <c r="P114" s="93">
        <f t="shared" si="26"/>
        <v>21</v>
      </c>
    </row>
    <row r="115" spans="2:17" s="25" customFormat="1" ht="18" customHeight="1">
      <c r="B115" s="97"/>
      <c r="C115" s="99"/>
      <c r="D115" s="99"/>
      <c r="E115" s="99"/>
      <c r="F115" s="99"/>
      <c r="G115" s="99"/>
      <c r="H115" s="74" t="s">
        <v>9</v>
      </c>
      <c r="I115" s="75">
        <v>76961270</v>
      </c>
      <c r="J115" s="76">
        <v>2943810</v>
      </c>
      <c r="K115" s="77"/>
      <c r="L115" s="77">
        <f t="shared" si="24"/>
        <v>2943810</v>
      </c>
      <c r="M115" s="77">
        <v>14828350</v>
      </c>
      <c r="N115" s="77">
        <v>2969220</v>
      </c>
      <c r="O115" s="78">
        <f t="shared" si="25"/>
        <v>17797570</v>
      </c>
      <c r="P115" s="94">
        <f t="shared" si="26"/>
        <v>62107510</v>
      </c>
    </row>
    <row r="116" spans="2:17" s="25" customFormat="1" ht="18" customHeight="1">
      <c r="B116" s="103">
        <v>51</v>
      </c>
      <c r="C116" s="104">
        <v>44101503</v>
      </c>
      <c r="D116" s="104" t="s">
        <v>93</v>
      </c>
      <c r="E116" s="104" t="s">
        <v>10</v>
      </c>
      <c r="F116" s="104">
        <v>14</v>
      </c>
      <c r="G116" s="104">
        <v>6</v>
      </c>
      <c r="H116" s="79" t="s">
        <v>8</v>
      </c>
      <c r="I116" s="80">
        <v>10</v>
      </c>
      <c r="J116" s="81">
        <v>3</v>
      </c>
      <c r="K116" s="82">
        <v>9</v>
      </c>
      <c r="L116" s="83">
        <f>J116+K116</f>
        <v>12</v>
      </c>
      <c r="M116" s="82">
        <v>7</v>
      </c>
      <c r="N116" s="71">
        <v>1</v>
      </c>
      <c r="O116" s="73">
        <f t="shared" ref="O116:O127" si="27">M116+N116</f>
        <v>8</v>
      </c>
      <c r="P116" s="93">
        <f t="shared" ref="P116:P127" si="28">I116+L116-O116</f>
        <v>14</v>
      </c>
    </row>
    <row r="117" spans="2:17" s="25" customFormat="1" ht="18" customHeight="1">
      <c r="B117" s="97"/>
      <c r="C117" s="105"/>
      <c r="D117" s="105"/>
      <c r="E117" s="105"/>
      <c r="F117" s="105"/>
      <c r="G117" s="105"/>
      <c r="H117" s="84" t="s">
        <v>9</v>
      </c>
      <c r="I117" s="85">
        <v>24698910</v>
      </c>
      <c r="J117" s="86">
        <v>1773060</v>
      </c>
      <c r="K117" s="87">
        <v>25166540</v>
      </c>
      <c r="L117" s="77">
        <f>J117+K117</f>
        <v>26939600</v>
      </c>
      <c r="M117" s="77">
        <v>23131360</v>
      </c>
      <c r="N117" s="77">
        <v>2905050</v>
      </c>
      <c r="O117" s="78">
        <f t="shared" si="27"/>
        <v>26036410</v>
      </c>
      <c r="P117" s="94">
        <f t="shared" si="28"/>
        <v>25602100</v>
      </c>
    </row>
    <row r="118" spans="2:17" s="25" customFormat="1" ht="18" customHeight="1">
      <c r="B118" s="96">
        <v>52</v>
      </c>
      <c r="C118" s="98">
        <v>45111616</v>
      </c>
      <c r="D118" s="98" t="s">
        <v>16</v>
      </c>
      <c r="E118" s="98" t="s">
        <v>10</v>
      </c>
      <c r="F118" s="98">
        <v>62</v>
      </c>
      <c r="G118" s="98">
        <v>8</v>
      </c>
      <c r="H118" s="68" t="s">
        <v>8</v>
      </c>
      <c r="I118" s="69">
        <v>48</v>
      </c>
      <c r="J118" s="70">
        <v>15</v>
      </c>
      <c r="K118" s="71"/>
      <c r="L118" s="72">
        <f>J118+K118</f>
        <v>15</v>
      </c>
      <c r="M118" s="71">
        <v>1</v>
      </c>
      <c r="N118" s="71"/>
      <c r="O118" s="73">
        <f t="shared" si="27"/>
        <v>1</v>
      </c>
      <c r="P118" s="93">
        <f t="shared" si="28"/>
        <v>62</v>
      </c>
    </row>
    <row r="119" spans="2:17" s="25" customFormat="1" ht="18" customHeight="1">
      <c r="B119" s="97"/>
      <c r="C119" s="99"/>
      <c r="D119" s="99"/>
      <c r="E119" s="99"/>
      <c r="F119" s="99"/>
      <c r="G119" s="99"/>
      <c r="H119" s="74" t="s">
        <v>9</v>
      </c>
      <c r="I119" s="75">
        <v>284038590</v>
      </c>
      <c r="J119" s="76">
        <v>81217360</v>
      </c>
      <c r="K119" s="77"/>
      <c r="L119" s="77">
        <f>J119+K119</f>
        <v>81217360</v>
      </c>
      <c r="M119" s="77">
        <v>3359000</v>
      </c>
      <c r="N119" s="77"/>
      <c r="O119" s="78">
        <f t="shared" si="27"/>
        <v>3359000</v>
      </c>
      <c r="P119" s="94">
        <f t="shared" si="28"/>
        <v>361896950</v>
      </c>
    </row>
    <row r="120" spans="2:17" s="25" customFormat="1" ht="18" customHeight="1">
      <c r="B120" s="96">
        <v>53</v>
      </c>
      <c r="C120" s="98">
        <v>45111705</v>
      </c>
      <c r="D120" s="98" t="s">
        <v>94</v>
      </c>
      <c r="E120" s="98" t="s">
        <v>109</v>
      </c>
      <c r="F120" s="98">
        <v>3</v>
      </c>
      <c r="G120" s="98">
        <v>10</v>
      </c>
      <c r="H120" s="68" t="s">
        <v>8</v>
      </c>
      <c r="I120" s="69">
        <v>2</v>
      </c>
      <c r="J120" s="70">
        <v>1</v>
      </c>
      <c r="K120" s="71"/>
      <c r="L120" s="72">
        <f t="shared" ref="L120:L125" si="29">J120+K120</f>
        <v>1</v>
      </c>
      <c r="M120" s="71"/>
      <c r="N120" s="72"/>
      <c r="O120" s="73">
        <f t="shared" si="27"/>
        <v>0</v>
      </c>
      <c r="P120" s="93">
        <f t="shared" si="28"/>
        <v>3</v>
      </c>
      <c r="Q120" s="88"/>
    </row>
    <row r="121" spans="2:17" s="25" customFormat="1" ht="18" customHeight="1">
      <c r="B121" s="97"/>
      <c r="C121" s="99"/>
      <c r="D121" s="99"/>
      <c r="E121" s="99"/>
      <c r="F121" s="99"/>
      <c r="G121" s="99"/>
      <c r="H121" s="74" t="s">
        <v>9</v>
      </c>
      <c r="I121" s="75">
        <v>30670000</v>
      </c>
      <c r="J121" s="76">
        <v>2700000</v>
      </c>
      <c r="K121" s="77"/>
      <c r="L121" s="77">
        <f t="shared" si="29"/>
        <v>2700000</v>
      </c>
      <c r="M121" s="77"/>
      <c r="N121" s="77"/>
      <c r="O121" s="78">
        <f t="shared" si="27"/>
        <v>0</v>
      </c>
      <c r="P121" s="94">
        <f t="shared" si="28"/>
        <v>33370000</v>
      </c>
    </row>
    <row r="122" spans="2:17" s="25" customFormat="1" ht="18" customHeight="1">
      <c r="B122" s="103">
        <v>54</v>
      </c>
      <c r="C122" s="104">
        <v>45111805</v>
      </c>
      <c r="D122" s="104" t="s">
        <v>15</v>
      </c>
      <c r="E122" s="104" t="s">
        <v>10</v>
      </c>
      <c r="F122" s="104">
        <v>0</v>
      </c>
      <c r="G122" s="104">
        <v>9</v>
      </c>
      <c r="H122" s="79" t="s">
        <v>8</v>
      </c>
      <c r="I122" s="80">
        <v>0</v>
      </c>
      <c r="J122" s="81"/>
      <c r="K122" s="82"/>
      <c r="L122" s="83">
        <f>J122+K122</f>
        <v>0</v>
      </c>
      <c r="M122" s="71"/>
      <c r="N122" s="71"/>
      <c r="O122" s="73">
        <f t="shared" si="27"/>
        <v>0</v>
      </c>
      <c r="P122" s="93">
        <f t="shared" si="28"/>
        <v>0</v>
      </c>
    </row>
    <row r="123" spans="2:17" s="25" customFormat="1" ht="18" customHeight="1">
      <c r="B123" s="97"/>
      <c r="C123" s="99"/>
      <c r="D123" s="99"/>
      <c r="E123" s="99"/>
      <c r="F123" s="99"/>
      <c r="G123" s="99"/>
      <c r="H123" s="74" t="s">
        <v>9</v>
      </c>
      <c r="I123" s="75">
        <v>0</v>
      </c>
      <c r="J123" s="76"/>
      <c r="K123" s="77"/>
      <c r="L123" s="77">
        <f>J123+K123</f>
        <v>0</v>
      </c>
      <c r="M123" s="77"/>
      <c r="N123" s="77"/>
      <c r="O123" s="78">
        <f t="shared" si="27"/>
        <v>0</v>
      </c>
      <c r="P123" s="94">
        <f t="shared" si="28"/>
        <v>0</v>
      </c>
    </row>
    <row r="124" spans="2:17" s="25" customFormat="1" ht="18" customHeight="1">
      <c r="B124" s="96">
        <v>55</v>
      </c>
      <c r="C124" s="98">
        <v>45111893</v>
      </c>
      <c r="D124" s="107" t="s">
        <v>95</v>
      </c>
      <c r="E124" s="98" t="s">
        <v>10</v>
      </c>
      <c r="F124" s="98">
        <v>1</v>
      </c>
      <c r="G124" s="98">
        <v>5</v>
      </c>
      <c r="H124" s="68" t="s">
        <v>8</v>
      </c>
      <c r="I124" s="69">
        <v>6</v>
      </c>
      <c r="J124" s="70"/>
      <c r="K124" s="71"/>
      <c r="L124" s="72">
        <f t="shared" si="29"/>
        <v>0</v>
      </c>
      <c r="M124" s="71"/>
      <c r="N124" s="71">
        <v>5</v>
      </c>
      <c r="O124" s="73">
        <f t="shared" si="27"/>
        <v>5</v>
      </c>
      <c r="P124" s="93">
        <f t="shared" si="28"/>
        <v>1</v>
      </c>
    </row>
    <row r="125" spans="2:17" s="25" customFormat="1" ht="18" customHeight="1">
      <c r="B125" s="97"/>
      <c r="C125" s="99"/>
      <c r="D125" s="99"/>
      <c r="E125" s="99"/>
      <c r="F125" s="99"/>
      <c r="G125" s="99"/>
      <c r="H125" s="74" t="s">
        <v>9</v>
      </c>
      <c r="I125" s="75">
        <v>44550000</v>
      </c>
      <c r="J125" s="76"/>
      <c r="K125" s="77"/>
      <c r="L125" s="77">
        <f t="shared" si="29"/>
        <v>0</v>
      </c>
      <c r="M125" s="77"/>
      <c r="N125" s="77">
        <v>44260000</v>
      </c>
      <c r="O125" s="78">
        <f t="shared" si="27"/>
        <v>44260000</v>
      </c>
      <c r="P125" s="94">
        <f t="shared" si="28"/>
        <v>290000</v>
      </c>
    </row>
    <row r="126" spans="2:17" s="25" customFormat="1" ht="18" customHeight="1">
      <c r="B126" s="96">
        <v>56</v>
      </c>
      <c r="C126" s="104">
        <v>45121516</v>
      </c>
      <c r="D126" s="106" t="s">
        <v>17</v>
      </c>
      <c r="E126" s="104" t="s">
        <v>10</v>
      </c>
      <c r="F126" s="104">
        <v>6</v>
      </c>
      <c r="G126" s="104">
        <v>9</v>
      </c>
      <c r="H126" s="79" t="s">
        <v>8</v>
      </c>
      <c r="I126" s="80">
        <v>6</v>
      </c>
      <c r="J126" s="81"/>
      <c r="K126" s="82"/>
      <c r="L126" s="72">
        <f>J126+K126</f>
        <v>0</v>
      </c>
      <c r="M126" s="71"/>
      <c r="N126" s="71"/>
      <c r="O126" s="73">
        <f t="shared" si="27"/>
        <v>0</v>
      </c>
      <c r="P126" s="93">
        <f t="shared" si="28"/>
        <v>6</v>
      </c>
    </row>
    <row r="127" spans="2:17" s="25" customFormat="1" ht="18" customHeight="1">
      <c r="B127" s="97"/>
      <c r="C127" s="105"/>
      <c r="D127" s="105"/>
      <c r="E127" s="105"/>
      <c r="F127" s="105"/>
      <c r="G127" s="105"/>
      <c r="H127" s="84" t="s">
        <v>9</v>
      </c>
      <c r="I127" s="85">
        <v>24355000</v>
      </c>
      <c r="J127" s="86"/>
      <c r="K127" s="87"/>
      <c r="L127" s="77">
        <f>J127+K127</f>
        <v>0</v>
      </c>
      <c r="M127" s="77"/>
      <c r="N127" s="77"/>
      <c r="O127" s="78">
        <f t="shared" si="27"/>
        <v>0</v>
      </c>
      <c r="P127" s="94">
        <f t="shared" si="28"/>
        <v>24355000</v>
      </c>
    </row>
    <row r="128" spans="2:17" s="25" customFormat="1" ht="18" customHeight="1">
      <c r="B128" s="96">
        <v>57</v>
      </c>
      <c r="C128" s="98">
        <v>52161545</v>
      </c>
      <c r="D128" s="98" t="s">
        <v>18</v>
      </c>
      <c r="E128" s="98" t="s">
        <v>10</v>
      </c>
      <c r="F128" s="98">
        <v>9</v>
      </c>
      <c r="G128" s="98">
        <v>6</v>
      </c>
      <c r="H128" s="68" t="s">
        <v>8</v>
      </c>
      <c r="I128" s="69">
        <v>5</v>
      </c>
      <c r="J128" s="70">
        <v>1</v>
      </c>
      <c r="K128" s="71"/>
      <c r="L128" s="72">
        <f>J128+K128</f>
        <v>1</v>
      </c>
      <c r="M128" s="71"/>
      <c r="N128" s="71"/>
      <c r="O128" s="73">
        <f t="shared" ref="O128:O129" si="30">M128+N128</f>
        <v>0</v>
      </c>
      <c r="P128" s="93">
        <f t="shared" ref="P128:P129" si="31">I128+L128-O128</f>
        <v>6</v>
      </c>
    </row>
    <row r="129" spans="2:16" s="25" customFormat="1" ht="18" customHeight="1">
      <c r="B129" s="97"/>
      <c r="C129" s="99"/>
      <c r="D129" s="99"/>
      <c r="E129" s="99"/>
      <c r="F129" s="99"/>
      <c r="G129" s="99"/>
      <c r="H129" s="74" t="s">
        <v>9</v>
      </c>
      <c r="I129" s="75">
        <v>9492600</v>
      </c>
      <c r="J129" s="76">
        <v>3000000</v>
      </c>
      <c r="K129" s="77"/>
      <c r="L129" s="77">
        <f>J129+K129</f>
        <v>3000000</v>
      </c>
      <c r="M129" s="77"/>
      <c r="N129" s="77"/>
      <c r="O129" s="78">
        <f t="shared" si="30"/>
        <v>0</v>
      </c>
      <c r="P129" s="94">
        <f t="shared" si="31"/>
        <v>12492600</v>
      </c>
    </row>
    <row r="130" spans="2:16" s="25" customFormat="1" ht="18" customHeight="1">
      <c r="H130" s="89"/>
      <c r="I130" s="43"/>
      <c r="J130" s="43"/>
      <c r="K130" s="43"/>
      <c r="L130" s="43"/>
      <c r="M130" s="43"/>
      <c r="N130" s="43"/>
      <c r="O130" s="90"/>
      <c r="P130" s="43"/>
    </row>
    <row r="131" spans="2:16" s="25" customFormat="1" ht="18" customHeight="1">
      <c r="B131" s="100" t="s">
        <v>100</v>
      </c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</row>
    <row r="132" spans="2:16" s="25" customFormat="1" ht="18" customHeight="1">
      <c r="B132" s="100" t="s">
        <v>101</v>
      </c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</row>
    <row r="133" spans="2:16" s="25" customFormat="1" ht="23.25" customHeight="1">
      <c r="B133" s="100" t="s">
        <v>102</v>
      </c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43"/>
    </row>
    <row r="134" spans="2:16" s="25" customFormat="1" ht="18" customHeight="1">
      <c r="B134" s="100" t="s">
        <v>62</v>
      </c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43"/>
    </row>
    <row r="135" spans="2:16" s="25" customFormat="1" ht="18" customHeight="1">
      <c r="B135" s="100" t="s">
        <v>107</v>
      </c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43"/>
    </row>
    <row r="136" spans="2:16" s="25" customFormat="1" ht="18" customHeight="1">
      <c r="B136" s="100" t="s">
        <v>99</v>
      </c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43"/>
    </row>
    <row r="137" spans="2:16" s="25" customFormat="1" ht="18" customHeight="1">
      <c r="B137" s="100" t="s">
        <v>60</v>
      </c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43"/>
    </row>
    <row r="138" spans="2:16" s="25" customFormat="1" ht="18" customHeight="1">
      <c r="B138" s="101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</row>
    <row r="139" spans="2:16" s="25" customFormat="1" ht="18" customHeight="1"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43"/>
    </row>
    <row r="140" spans="2:16" s="25" customFormat="1" ht="18" customHeight="1">
      <c r="H140" s="89"/>
      <c r="I140" s="43"/>
      <c r="J140" s="43"/>
      <c r="K140" s="43"/>
      <c r="L140" s="43"/>
      <c r="M140" s="43"/>
      <c r="N140" s="43"/>
      <c r="O140" s="43"/>
      <c r="P140" s="43"/>
    </row>
    <row r="141" spans="2:16" s="25" customFormat="1" ht="18" customHeight="1">
      <c r="H141" s="89"/>
      <c r="I141" s="43"/>
      <c r="J141" s="43"/>
      <c r="K141" s="43"/>
      <c r="L141" s="43"/>
      <c r="M141" s="43"/>
      <c r="N141" s="43"/>
      <c r="O141" s="43"/>
      <c r="P141" s="43"/>
    </row>
    <row r="142" spans="2:16" s="25" customFormat="1" ht="18" customHeight="1">
      <c r="H142" s="89"/>
      <c r="I142" s="43"/>
      <c r="J142" s="43"/>
      <c r="K142" s="43"/>
      <c r="L142" s="43"/>
      <c r="M142" s="43"/>
      <c r="N142" s="43"/>
      <c r="O142" s="43"/>
      <c r="P142" s="43"/>
    </row>
    <row r="143" spans="2:16" s="25" customFormat="1" ht="18" customHeight="1">
      <c r="H143" s="89"/>
      <c r="I143" s="43"/>
      <c r="J143" s="43"/>
      <c r="K143" s="43"/>
      <c r="L143" s="43"/>
      <c r="M143" s="43"/>
      <c r="N143" s="43"/>
      <c r="O143" s="43"/>
      <c r="P143" s="43"/>
    </row>
    <row r="144" spans="2:16" s="25" customFormat="1" ht="18" customHeight="1">
      <c r="H144" s="89"/>
      <c r="I144" s="43"/>
      <c r="J144" s="43"/>
      <c r="K144" s="43"/>
      <c r="L144" s="43"/>
      <c r="M144" s="43"/>
      <c r="N144" s="43"/>
      <c r="O144" s="43"/>
      <c r="P144" s="43"/>
    </row>
    <row r="145" spans="8:16" s="25" customFormat="1" ht="18" customHeight="1">
      <c r="H145" s="89"/>
      <c r="I145" s="43"/>
      <c r="J145" s="43"/>
      <c r="K145" s="43"/>
      <c r="L145" s="43"/>
      <c r="M145" s="43"/>
      <c r="N145" s="43"/>
      <c r="O145" s="43"/>
      <c r="P145" s="43"/>
    </row>
    <row r="146" spans="8:16" s="25" customFormat="1" ht="18" customHeight="1">
      <c r="H146" s="89"/>
      <c r="I146" s="43"/>
      <c r="J146" s="43"/>
      <c r="K146" s="43"/>
      <c r="L146" s="43"/>
      <c r="M146" s="43"/>
      <c r="N146" s="43"/>
      <c r="O146" s="43"/>
      <c r="P146" s="43"/>
    </row>
    <row r="147" spans="8:16" s="25" customFormat="1" ht="18" customHeight="1">
      <c r="H147" s="89"/>
      <c r="I147" s="43"/>
      <c r="J147" s="43"/>
      <c r="K147" s="43"/>
      <c r="L147" s="43"/>
      <c r="M147" s="43"/>
      <c r="N147" s="43"/>
      <c r="O147" s="43"/>
      <c r="P147" s="43"/>
    </row>
    <row r="148" spans="8:16" s="25" customFormat="1" ht="18" customHeight="1">
      <c r="H148" s="89"/>
      <c r="I148" s="43"/>
      <c r="J148" s="43"/>
      <c r="K148" s="43"/>
      <c r="L148" s="43"/>
      <c r="M148" s="43"/>
      <c r="N148" s="43"/>
      <c r="O148" s="43"/>
      <c r="P148" s="43"/>
    </row>
    <row r="149" spans="8:16" s="25" customFormat="1" ht="18" customHeight="1">
      <c r="H149" s="89"/>
      <c r="I149" s="43"/>
      <c r="J149" s="43"/>
      <c r="K149" s="43"/>
      <c r="L149" s="43"/>
      <c r="M149" s="43"/>
      <c r="N149" s="43"/>
      <c r="O149" s="43"/>
      <c r="P149" s="43"/>
    </row>
    <row r="150" spans="8:16" s="25" customFormat="1" ht="18" customHeight="1">
      <c r="H150" s="89"/>
      <c r="I150" s="43"/>
      <c r="J150" s="43"/>
      <c r="K150" s="43"/>
      <c r="L150" s="43"/>
      <c r="M150" s="43"/>
      <c r="N150" s="43"/>
      <c r="O150" s="43"/>
      <c r="P150" s="43"/>
    </row>
    <row r="151" spans="8:16" s="25" customFormat="1" ht="18" customHeight="1">
      <c r="H151" s="89"/>
      <c r="I151" s="43"/>
      <c r="J151" s="43"/>
      <c r="K151" s="43"/>
      <c r="L151" s="43"/>
      <c r="M151" s="43"/>
      <c r="N151" s="43"/>
      <c r="O151" s="43"/>
      <c r="P151" s="43"/>
    </row>
    <row r="152" spans="8:16" s="25" customFormat="1" ht="18" customHeight="1">
      <c r="H152" s="89"/>
      <c r="I152" s="43"/>
      <c r="J152" s="43"/>
      <c r="K152" s="43"/>
      <c r="L152" s="43"/>
      <c r="M152" s="43"/>
      <c r="N152" s="43"/>
      <c r="O152" s="43"/>
      <c r="P152" s="43"/>
    </row>
    <row r="153" spans="8:16" s="25" customFormat="1" ht="18" customHeight="1">
      <c r="H153" s="89"/>
      <c r="I153" s="43"/>
      <c r="J153" s="43"/>
      <c r="K153" s="43"/>
      <c r="L153" s="43"/>
      <c r="M153" s="43"/>
      <c r="N153" s="43"/>
      <c r="O153" s="43"/>
      <c r="P153" s="43"/>
    </row>
    <row r="154" spans="8:16" s="25" customFormat="1" ht="18" customHeight="1">
      <c r="H154" s="89"/>
      <c r="I154" s="43"/>
      <c r="J154" s="43"/>
      <c r="K154" s="43"/>
      <c r="L154" s="43"/>
      <c r="M154" s="43"/>
      <c r="N154" s="43"/>
      <c r="O154" s="43"/>
      <c r="P154" s="43"/>
    </row>
    <row r="155" spans="8:16" s="25" customFormat="1" ht="18" customHeight="1">
      <c r="H155" s="89"/>
      <c r="I155" s="43"/>
      <c r="J155" s="43"/>
      <c r="K155" s="43"/>
      <c r="L155" s="43"/>
      <c r="M155" s="43"/>
      <c r="N155" s="43"/>
      <c r="O155" s="43"/>
      <c r="P155" s="43"/>
    </row>
    <row r="156" spans="8:16" s="25" customFormat="1" ht="18" customHeight="1">
      <c r="H156" s="89"/>
      <c r="I156" s="43"/>
      <c r="J156" s="43"/>
      <c r="K156" s="43"/>
      <c r="L156" s="43"/>
      <c r="M156" s="43"/>
      <c r="N156" s="43"/>
      <c r="O156" s="43"/>
      <c r="P156" s="43"/>
    </row>
    <row r="157" spans="8:16" s="25" customFormat="1" ht="18" customHeight="1">
      <c r="H157" s="89"/>
      <c r="I157" s="43"/>
      <c r="J157" s="43"/>
      <c r="K157" s="43"/>
      <c r="L157" s="43"/>
      <c r="M157" s="43"/>
      <c r="N157" s="43"/>
      <c r="O157" s="43"/>
      <c r="P157" s="43"/>
    </row>
    <row r="158" spans="8:16" s="25" customFormat="1" ht="18" customHeight="1">
      <c r="H158" s="89"/>
      <c r="I158" s="43"/>
      <c r="J158" s="43"/>
      <c r="K158" s="43"/>
      <c r="L158" s="43"/>
      <c r="M158" s="43"/>
      <c r="N158" s="43"/>
      <c r="O158" s="43"/>
      <c r="P158" s="43"/>
    </row>
    <row r="159" spans="8:16" s="25" customFormat="1" ht="18" customHeight="1">
      <c r="H159" s="89"/>
      <c r="I159" s="43"/>
      <c r="J159" s="43"/>
      <c r="K159" s="43"/>
      <c r="L159" s="43"/>
      <c r="M159" s="43"/>
      <c r="N159" s="43"/>
      <c r="O159" s="43"/>
      <c r="P159" s="43"/>
    </row>
    <row r="160" spans="8:16" s="25" customFormat="1" ht="18" customHeight="1">
      <c r="H160" s="89"/>
      <c r="I160" s="43"/>
      <c r="J160" s="43"/>
      <c r="K160" s="43"/>
      <c r="L160" s="43"/>
      <c r="M160" s="43"/>
      <c r="N160" s="43"/>
      <c r="O160" s="43"/>
      <c r="P160" s="43"/>
    </row>
    <row r="161" spans="2:16" s="25" customFormat="1" ht="18" customHeight="1">
      <c r="B161" s="34"/>
      <c r="C161" s="34"/>
      <c r="D161" s="34"/>
      <c r="E161" s="34"/>
      <c r="F161" s="34"/>
      <c r="G161" s="34"/>
      <c r="H161" s="91"/>
      <c r="I161" s="44"/>
      <c r="J161" s="44"/>
      <c r="K161" s="44"/>
      <c r="L161" s="44"/>
      <c r="M161" s="44"/>
      <c r="N161" s="44"/>
      <c r="O161" s="44"/>
      <c r="P161" s="44"/>
    </row>
    <row r="162" spans="2:16" s="25" customFormat="1" ht="18" customHeight="1">
      <c r="B162" s="34"/>
      <c r="C162" s="34"/>
      <c r="D162" s="34"/>
      <c r="E162" s="34"/>
      <c r="F162" s="34"/>
      <c r="G162" s="34"/>
      <c r="H162" s="91"/>
      <c r="I162" s="44"/>
      <c r="J162" s="44"/>
      <c r="K162" s="44"/>
      <c r="L162" s="44"/>
      <c r="M162" s="44"/>
      <c r="N162" s="44"/>
      <c r="O162" s="44"/>
      <c r="P162" s="44"/>
    </row>
    <row r="163" spans="2:16" s="34" customFormat="1" ht="18" customHeight="1">
      <c r="H163" s="91"/>
      <c r="I163" s="44"/>
      <c r="J163" s="44"/>
      <c r="K163" s="44"/>
      <c r="L163" s="44"/>
      <c r="M163" s="44"/>
      <c r="N163" s="44"/>
      <c r="O163" s="44"/>
      <c r="P163" s="44"/>
    </row>
    <row r="164" spans="2:16" s="34" customFormat="1" ht="18" customHeight="1">
      <c r="H164" s="91"/>
      <c r="I164" s="44"/>
      <c r="J164" s="44"/>
      <c r="K164" s="44"/>
      <c r="L164" s="44"/>
      <c r="M164" s="44"/>
      <c r="N164" s="44"/>
      <c r="O164" s="44"/>
      <c r="P164" s="44"/>
    </row>
    <row r="165" spans="2:16" s="34" customFormat="1" ht="18" customHeight="1">
      <c r="H165" s="91"/>
      <c r="I165" s="44"/>
      <c r="J165" s="44"/>
      <c r="K165" s="44"/>
      <c r="L165" s="44"/>
      <c r="M165" s="44"/>
      <c r="N165" s="44"/>
      <c r="O165" s="44"/>
      <c r="P165" s="44"/>
    </row>
    <row r="166" spans="2:16" s="34" customFormat="1" ht="18" customHeight="1">
      <c r="H166" s="91"/>
      <c r="I166" s="44"/>
      <c r="J166" s="44"/>
      <c r="K166" s="44"/>
      <c r="L166" s="44"/>
      <c r="M166" s="44"/>
      <c r="N166" s="44"/>
      <c r="O166" s="44"/>
      <c r="P166" s="44"/>
    </row>
    <row r="167" spans="2:16" s="34" customFormat="1" ht="18" customHeight="1">
      <c r="H167" s="91"/>
      <c r="I167" s="44"/>
      <c r="J167" s="44"/>
      <c r="K167" s="44"/>
      <c r="L167" s="44"/>
      <c r="M167" s="44"/>
      <c r="N167" s="44"/>
      <c r="O167" s="44"/>
      <c r="P167" s="44"/>
    </row>
    <row r="168" spans="2:16" s="34" customFormat="1" ht="18" customHeight="1">
      <c r="H168" s="91"/>
      <c r="I168" s="44"/>
      <c r="J168" s="44"/>
      <c r="K168" s="44"/>
      <c r="L168" s="44"/>
      <c r="M168" s="44"/>
      <c r="N168" s="44"/>
      <c r="O168" s="44"/>
      <c r="P168" s="44"/>
    </row>
    <row r="169" spans="2:16" s="34" customFormat="1" ht="18" customHeight="1">
      <c r="H169" s="91"/>
      <c r="I169" s="44"/>
      <c r="J169" s="44"/>
      <c r="K169" s="44"/>
      <c r="L169" s="44"/>
      <c r="M169" s="44"/>
      <c r="N169" s="44"/>
      <c r="O169" s="44"/>
      <c r="P169" s="44"/>
    </row>
    <row r="170" spans="2:16" s="34" customFormat="1" ht="18" customHeight="1">
      <c r="H170" s="91"/>
      <c r="I170" s="44"/>
      <c r="J170" s="44"/>
      <c r="K170" s="44"/>
      <c r="L170" s="44"/>
      <c r="M170" s="44"/>
      <c r="N170" s="44"/>
      <c r="O170" s="44"/>
      <c r="P170" s="44"/>
    </row>
    <row r="171" spans="2:16" s="34" customFormat="1" ht="18" customHeight="1">
      <c r="H171" s="91"/>
      <c r="I171" s="44"/>
      <c r="J171" s="44"/>
      <c r="K171" s="44"/>
      <c r="L171" s="44"/>
      <c r="M171" s="44"/>
      <c r="N171" s="44"/>
      <c r="O171" s="44"/>
      <c r="P171" s="44"/>
    </row>
    <row r="172" spans="2:16" s="34" customFormat="1" ht="18" customHeight="1">
      <c r="H172" s="91"/>
      <c r="I172" s="44"/>
      <c r="J172" s="44"/>
      <c r="K172" s="44"/>
      <c r="L172" s="44"/>
      <c r="M172" s="44"/>
      <c r="N172" s="44"/>
      <c r="O172" s="44"/>
      <c r="P172" s="44"/>
    </row>
    <row r="173" spans="2:16" s="34" customFormat="1" ht="18" customHeight="1">
      <c r="H173" s="91"/>
      <c r="I173" s="44"/>
      <c r="J173" s="44"/>
      <c r="K173" s="44"/>
      <c r="L173" s="44"/>
      <c r="M173" s="44"/>
      <c r="N173" s="44"/>
      <c r="O173" s="44"/>
      <c r="P173" s="44"/>
    </row>
    <row r="174" spans="2:16" s="34" customFormat="1" ht="18" customHeight="1">
      <c r="H174" s="91"/>
      <c r="I174" s="44"/>
      <c r="J174" s="44"/>
      <c r="K174" s="44"/>
      <c r="L174" s="44"/>
      <c r="M174" s="44"/>
      <c r="N174" s="44"/>
      <c r="O174" s="44"/>
      <c r="P174" s="44"/>
    </row>
    <row r="175" spans="2:16" s="34" customFormat="1" ht="18" customHeight="1">
      <c r="H175" s="91"/>
      <c r="I175" s="44"/>
      <c r="J175" s="44"/>
      <c r="K175" s="44"/>
      <c r="L175" s="44"/>
      <c r="M175" s="44"/>
      <c r="N175" s="44"/>
      <c r="O175" s="44"/>
      <c r="P175" s="44"/>
    </row>
    <row r="176" spans="2:16" s="34" customFormat="1" ht="18" customHeight="1">
      <c r="H176" s="91"/>
      <c r="I176" s="44"/>
      <c r="J176" s="44"/>
      <c r="K176" s="44"/>
      <c r="L176" s="44"/>
      <c r="M176" s="44"/>
      <c r="N176" s="44"/>
      <c r="O176" s="44"/>
      <c r="P176" s="44"/>
    </row>
    <row r="177" spans="2:16" s="34" customFormat="1" ht="18" customHeight="1">
      <c r="H177" s="91"/>
      <c r="I177" s="44"/>
      <c r="J177" s="44"/>
      <c r="K177" s="44"/>
      <c r="L177" s="44"/>
      <c r="M177" s="44"/>
      <c r="N177" s="44"/>
      <c r="O177" s="44"/>
      <c r="P177" s="44"/>
    </row>
    <row r="178" spans="2:16" s="34" customFormat="1" ht="14.25">
      <c r="H178" s="91"/>
      <c r="I178" s="44"/>
      <c r="J178" s="44"/>
      <c r="K178" s="44"/>
      <c r="L178" s="44"/>
      <c r="M178" s="44"/>
      <c r="N178" s="44"/>
      <c r="O178" s="44"/>
      <c r="P178" s="44"/>
    </row>
    <row r="179" spans="2:16" s="34" customFormat="1" ht="14.25">
      <c r="H179" s="91"/>
      <c r="I179" s="44"/>
      <c r="J179" s="44"/>
      <c r="K179" s="44"/>
      <c r="L179" s="44"/>
      <c r="M179" s="44"/>
      <c r="N179" s="44"/>
      <c r="O179" s="44"/>
      <c r="P179" s="44"/>
    </row>
    <row r="180" spans="2:16" s="34" customFormat="1" ht="14.25">
      <c r="B180" s="35"/>
      <c r="C180" s="35"/>
      <c r="D180" s="35"/>
      <c r="E180" s="35"/>
      <c r="F180" s="35"/>
      <c r="G180" s="35"/>
      <c r="H180" s="92"/>
      <c r="I180" s="45"/>
      <c r="J180" s="45"/>
      <c r="K180" s="45"/>
      <c r="L180" s="45"/>
      <c r="M180" s="45"/>
      <c r="N180" s="45"/>
      <c r="O180" s="45"/>
      <c r="P180" s="45"/>
    </row>
    <row r="181" spans="2:16" s="34" customFormat="1" ht="14.25">
      <c r="B181" s="35"/>
      <c r="C181" s="35"/>
      <c r="D181" s="35"/>
      <c r="E181" s="35"/>
      <c r="F181" s="35"/>
      <c r="G181" s="35"/>
      <c r="H181" s="92"/>
      <c r="I181" s="45"/>
      <c r="J181" s="45"/>
      <c r="K181" s="45"/>
      <c r="L181" s="45"/>
      <c r="M181" s="45"/>
      <c r="N181" s="45"/>
      <c r="O181" s="45"/>
      <c r="P181" s="45"/>
    </row>
    <row r="182" spans="2:16" s="35" customFormat="1">
      <c r="H182" s="92"/>
      <c r="I182" s="45"/>
      <c r="J182" s="45"/>
      <c r="K182" s="45"/>
      <c r="L182" s="45"/>
      <c r="M182" s="45"/>
      <c r="N182" s="45"/>
      <c r="O182" s="45"/>
      <c r="P182" s="45"/>
    </row>
    <row r="183" spans="2:16" s="35" customFormat="1">
      <c r="H183" s="92"/>
      <c r="I183" s="45"/>
      <c r="J183" s="45"/>
      <c r="K183" s="45"/>
      <c r="L183" s="45"/>
      <c r="M183" s="45"/>
      <c r="N183" s="45"/>
      <c r="O183" s="45"/>
      <c r="P183" s="45"/>
    </row>
    <row r="184" spans="2:16" s="35" customFormat="1">
      <c r="H184" s="92"/>
      <c r="I184" s="45"/>
      <c r="J184" s="45"/>
      <c r="K184" s="45"/>
      <c r="L184" s="45"/>
      <c r="M184" s="45"/>
      <c r="N184" s="45"/>
      <c r="O184" s="45"/>
      <c r="P184" s="45"/>
    </row>
    <row r="185" spans="2:16" s="35" customFormat="1">
      <c r="H185" s="92"/>
      <c r="I185" s="45"/>
      <c r="J185" s="45"/>
      <c r="K185" s="45"/>
      <c r="L185" s="45"/>
      <c r="M185" s="45"/>
      <c r="N185" s="45"/>
      <c r="O185" s="45"/>
      <c r="P185" s="45"/>
    </row>
    <row r="186" spans="2:16" s="24" customFormat="1">
      <c r="F186" s="35"/>
      <c r="H186" s="22"/>
      <c r="I186" s="45"/>
      <c r="J186" s="45"/>
      <c r="K186" s="45"/>
      <c r="L186" s="45"/>
      <c r="M186" s="45"/>
      <c r="N186" s="23"/>
      <c r="O186" s="23"/>
      <c r="P186" s="23"/>
    </row>
    <row r="187" spans="2:16" s="24" customFormat="1">
      <c r="F187" s="35"/>
      <c r="H187" s="22"/>
      <c r="I187" s="45"/>
      <c r="J187" s="45"/>
      <c r="K187" s="45"/>
      <c r="L187" s="45"/>
      <c r="M187" s="45"/>
      <c r="N187" s="23"/>
      <c r="O187" s="23"/>
      <c r="P187" s="23"/>
    </row>
    <row r="188" spans="2:16" s="24" customFormat="1">
      <c r="F188" s="35"/>
      <c r="H188" s="22"/>
      <c r="I188" s="45"/>
      <c r="J188" s="45"/>
      <c r="K188" s="45"/>
      <c r="L188" s="45"/>
      <c r="M188" s="45"/>
      <c r="N188" s="23"/>
      <c r="O188" s="23"/>
      <c r="P188" s="23"/>
    </row>
    <row r="189" spans="2:16" s="24" customFormat="1">
      <c r="F189" s="35"/>
      <c r="H189" s="22"/>
      <c r="I189" s="45"/>
      <c r="J189" s="45"/>
      <c r="K189" s="45"/>
      <c r="L189" s="45"/>
      <c r="M189" s="45"/>
      <c r="N189" s="23"/>
      <c r="O189" s="23"/>
      <c r="P189" s="23"/>
    </row>
    <row r="190" spans="2:16" s="24" customFormat="1">
      <c r="F190" s="35"/>
      <c r="H190" s="22"/>
      <c r="I190" s="45"/>
      <c r="J190" s="45"/>
      <c r="K190" s="45"/>
      <c r="L190" s="45"/>
      <c r="M190" s="45"/>
      <c r="N190" s="23"/>
      <c r="O190" s="23"/>
      <c r="P190" s="23"/>
    </row>
    <row r="191" spans="2:16" s="24" customFormat="1">
      <c r="F191" s="35"/>
      <c r="H191" s="22"/>
      <c r="I191" s="45"/>
      <c r="J191" s="45"/>
      <c r="K191" s="45"/>
      <c r="L191" s="45"/>
      <c r="M191" s="45"/>
      <c r="N191" s="23"/>
      <c r="O191" s="23"/>
      <c r="P191" s="23"/>
    </row>
    <row r="192" spans="2:16" s="24" customFormat="1">
      <c r="B192" s="3"/>
      <c r="C192" s="3"/>
      <c r="D192" s="3"/>
      <c r="E192" s="3"/>
      <c r="F192" s="36"/>
      <c r="G192" s="3"/>
      <c r="H192" s="4"/>
      <c r="I192" s="46"/>
      <c r="J192" s="46"/>
      <c r="K192" s="46"/>
      <c r="L192" s="46"/>
      <c r="M192" s="46"/>
      <c r="N192" s="5"/>
      <c r="O192" s="5"/>
      <c r="P192" s="5"/>
    </row>
    <row r="193" spans="2:16" s="24" customFormat="1">
      <c r="B193" s="3"/>
      <c r="C193" s="3"/>
      <c r="D193" s="3"/>
      <c r="E193" s="3"/>
      <c r="F193" s="36"/>
      <c r="G193" s="3"/>
      <c r="H193" s="4"/>
      <c r="I193" s="46"/>
      <c r="J193" s="46"/>
      <c r="K193" s="46"/>
      <c r="L193" s="46"/>
      <c r="M193" s="46"/>
      <c r="N193" s="5"/>
      <c r="O193" s="5"/>
      <c r="P193" s="5"/>
    </row>
  </sheetData>
  <mergeCells count="375">
    <mergeCell ref="B14:D15"/>
    <mergeCell ref="E14:E15"/>
    <mergeCell ref="B2:P2"/>
    <mergeCell ref="B3:P3"/>
    <mergeCell ref="B4:P4"/>
    <mergeCell ref="B5:P5"/>
    <mergeCell ref="B6:P6"/>
    <mergeCell ref="B7:P7"/>
    <mergeCell ref="B8:P8"/>
    <mergeCell ref="B9:P9"/>
    <mergeCell ref="B11:B13"/>
    <mergeCell ref="C11:C13"/>
    <mergeCell ref="D11:D13"/>
    <mergeCell ref="E11:E13"/>
    <mergeCell ref="F11:F13"/>
    <mergeCell ref="G11:G13"/>
    <mergeCell ref="H11:H13"/>
    <mergeCell ref="I11:I13"/>
    <mergeCell ref="J11:O11"/>
    <mergeCell ref="P11:P13"/>
    <mergeCell ref="J12:L12"/>
    <mergeCell ref="M12:O12"/>
    <mergeCell ref="F14:F15"/>
    <mergeCell ref="G14:G15"/>
    <mergeCell ref="B16:B17"/>
    <mergeCell ref="C16:C17"/>
    <mergeCell ref="D16:D17"/>
    <mergeCell ref="E16:E17"/>
    <mergeCell ref="F16:F17"/>
    <mergeCell ref="G16:G17"/>
    <mergeCell ref="B98:B99"/>
    <mergeCell ref="C98:C99"/>
    <mergeCell ref="D98:D99"/>
    <mergeCell ref="E98:E99"/>
    <mergeCell ref="F98:F99"/>
    <mergeCell ref="G98:G99"/>
    <mergeCell ref="B32:B33"/>
    <mergeCell ref="C32:C33"/>
    <mergeCell ref="B38:B39"/>
    <mergeCell ref="C38:C39"/>
    <mergeCell ref="D38:D39"/>
    <mergeCell ref="E38:E39"/>
    <mergeCell ref="F38:F39"/>
    <mergeCell ref="G38:G39"/>
    <mergeCell ref="B26:B27"/>
    <mergeCell ref="C26:C27"/>
    <mergeCell ref="D32:D33"/>
    <mergeCell ref="E32:E33"/>
    <mergeCell ref="B120:B121"/>
    <mergeCell ref="C120:C121"/>
    <mergeCell ref="D120:D121"/>
    <mergeCell ref="E120:E121"/>
    <mergeCell ref="F120:F121"/>
    <mergeCell ref="G120:G121"/>
    <mergeCell ref="B104:B105"/>
    <mergeCell ref="C104:C105"/>
    <mergeCell ref="D104:D105"/>
    <mergeCell ref="E104:E105"/>
    <mergeCell ref="F104:F105"/>
    <mergeCell ref="G104:G105"/>
    <mergeCell ref="B108:B109"/>
    <mergeCell ref="C108:C109"/>
    <mergeCell ref="D108:D109"/>
    <mergeCell ref="E108:E109"/>
    <mergeCell ref="F108:F109"/>
    <mergeCell ref="G108:G109"/>
    <mergeCell ref="B106:B107"/>
    <mergeCell ref="C106:C107"/>
    <mergeCell ref="D106:D107"/>
    <mergeCell ref="E106:E107"/>
    <mergeCell ref="F106:F107"/>
    <mergeCell ref="G106:G107"/>
    <mergeCell ref="F32:F33"/>
    <mergeCell ref="G32:G33"/>
    <mergeCell ref="B34:B35"/>
    <mergeCell ref="C34:C35"/>
    <mergeCell ref="D34:D35"/>
    <mergeCell ref="E34:E35"/>
    <mergeCell ref="F34:F35"/>
    <mergeCell ref="G34:G35"/>
    <mergeCell ref="B44:B45"/>
    <mergeCell ref="C44:C45"/>
    <mergeCell ref="D44:D45"/>
    <mergeCell ref="E44:E45"/>
    <mergeCell ref="F44:F45"/>
    <mergeCell ref="G44:G45"/>
    <mergeCell ref="B40:B41"/>
    <mergeCell ref="C40:C41"/>
    <mergeCell ref="D40:D41"/>
    <mergeCell ref="E40:E41"/>
    <mergeCell ref="F40:F41"/>
    <mergeCell ref="G40:G41"/>
    <mergeCell ref="B42:B43"/>
    <mergeCell ref="C42:C43"/>
    <mergeCell ref="D42:D43"/>
    <mergeCell ref="E42:E43"/>
    <mergeCell ref="D26:D27"/>
    <mergeCell ref="E26:E27"/>
    <mergeCell ref="F26:F27"/>
    <mergeCell ref="G26:G27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  <mergeCell ref="G18:G19"/>
    <mergeCell ref="E24:E25"/>
    <mergeCell ref="F24:F25"/>
    <mergeCell ref="G24:G25"/>
    <mergeCell ref="B24:B25"/>
    <mergeCell ref="C24:C25"/>
    <mergeCell ref="D24:D25"/>
    <mergeCell ref="B20:B21"/>
    <mergeCell ref="C20:C21"/>
    <mergeCell ref="D20:D21"/>
    <mergeCell ref="E20:E21"/>
    <mergeCell ref="F20:F21"/>
    <mergeCell ref="G20:G21"/>
    <mergeCell ref="B22:B23"/>
    <mergeCell ref="C22:C23"/>
    <mergeCell ref="D22:D23"/>
    <mergeCell ref="E22:E23"/>
    <mergeCell ref="F22:F23"/>
    <mergeCell ref="G22:G23"/>
    <mergeCell ref="F42:F43"/>
    <mergeCell ref="G42:G43"/>
    <mergeCell ref="B36:B37"/>
    <mergeCell ref="C36:C37"/>
    <mergeCell ref="D36:D37"/>
    <mergeCell ref="E36:E37"/>
    <mergeCell ref="B48:B49"/>
    <mergeCell ref="C48:C49"/>
    <mergeCell ref="B52:B53"/>
    <mergeCell ref="C52:C53"/>
    <mergeCell ref="D52:D53"/>
    <mergeCell ref="E52:E53"/>
    <mergeCell ref="F52:F53"/>
    <mergeCell ref="G52:G53"/>
    <mergeCell ref="B46:B47"/>
    <mergeCell ref="C46:C47"/>
    <mergeCell ref="D46:D47"/>
    <mergeCell ref="E46:E47"/>
    <mergeCell ref="F46:F47"/>
    <mergeCell ref="G46:G47"/>
    <mergeCell ref="F36:F37"/>
    <mergeCell ref="G36:G37"/>
    <mergeCell ref="B54:B55"/>
    <mergeCell ref="C54:C55"/>
    <mergeCell ref="D54:D55"/>
    <mergeCell ref="E54:E55"/>
    <mergeCell ref="F54:F55"/>
    <mergeCell ref="G54:G55"/>
    <mergeCell ref="D48:D49"/>
    <mergeCell ref="E48:E49"/>
    <mergeCell ref="F48:F49"/>
    <mergeCell ref="G48:G49"/>
    <mergeCell ref="B50:B51"/>
    <mergeCell ref="C50:C51"/>
    <mergeCell ref="D50:D51"/>
    <mergeCell ref="E50:E51"/>
    <mergeCell ref="F50:F51"/>
    <mergeCell ref="G50:G51"/>
    <mergeCell ref="B56:B57"/>
    <mergeCell ref="C56:C57"/>
    <mergeCell ref="D56:D57"/>
    <mergeCell ref="E56:E57"/>
    <mergeCell ref="F56:F57"/>
    <mergeCell ref="G56:G57"/>
    <mergeCell ref="B58:B59"/>
    <mergeCell ref="C58:C59"/>
    <mergeCell ref="D58:D59"/>
    <mergeCell ref="E58:E59"/>
    <mergeCell ref="F58:F59"/>
    <mergeCell ref="G58:G59"/>
    <mergeCell ref="B60:B61"/>
    <mergeCell ref="C60:C61"/>
    <mergeCell ref="D60:D61"/>
    <mergeCell ref="E60:E61"/>
    <mergeCell ref="F60:F61"/>
    <mergeCell ref="G60:G61"/>
    <mergeCell ref="B62:B63"/>
    <mergeCell ref="C62:C63"/>
    <mergeCell ref="D62:D63"/>
    <mergeCell ref="E62:E63"/>
    <mergeCell ref="F62:F63"/>
    <mergeCell ref="G62:G63"/>
    <mergeCell ref="B64:B65"/>
    <mergeCell ref="C64:C65"/>
    <mergeCell ref="D64:D65"/>
    <mergeCell ref="E64:E65"/>
    <mergeCell ref="F64:F65"/>
    <mergeCell ref="G64:G65"/>
    <mergeCell ref="B66:B67"/>
    <mergeCell ref="C66:C67"/>
    <mergeCell ref="D66:D67"/>
    <mergeCell ref="E66:E67"/>
    <mergeCell ref="F66:F67"/>
    <mergeCell ref="G66:G67"/>
    <mergeCell ref="B68:B69"/>
    <mergeCell ref="C68:C69"/>
    <mergeCell ref="D68:D69"/>
    <mergeCell ref="E68:E69"/>
    <mergeCell ref="F68:F69"/>
    <mergeCell ref="G68:G69"/>
    <mergeCell ref="B70:B71"/>
    <mergeCell ref="C70:C71"/>
    <mergeCell ref="D70:D71"/>
    <mergeCell ref="E70:E71"/>
    <mergeCell ref="F70:F71"/>
    <mergeCell ref="G70:G71"/>
    <mergeCell ref="B72:B73"/>
    <mergeCell ref="C72:C73"/>
    <mergeCell ref="D72:D73"/>
    <mergeCell ref="E72:E73"/>
    <mergeCell ref="F72:F73"/>
    <mergeCell ref="G72:G73"/>
    <mergeCell ref="B86:B87"/>
    <mergeCell ref="C86:C87"/>
    <mergeCell ref="D86:D87"/>
    <mergeCell ref="E86:E87"/>
    <mergeCell ref="F86:F87"/>
    <mergeCell ref="G86:G87"/>
    <mergeCell ref="B74:B75"/>
    <mergeCell ref="C74:C75"/>
    <mergeCell ref="D74:D75"/>
    <mergeCell ref="E74:E75"/>
    <mergeCell ref="F74:F75"/>
    <mergeCell ref="G74:G75"/>
    <mergeCell ref="B76:B77"/>
    <mergeCell ref="C76:C77"/>
    <mergeCell ref="D76:D77"/>
    <mergeCell ref="E76:E77"/>
    <mergeCell ref="F76:F77"/>
    <mergeCell ref="G76:G77"/>
    <mergeCell ref="B78:B79"/>
    <mergeCell ref="C78:C79"/>
    <mergeCell ref="D78:D79"/>
    <mergeCell ref="E78:E79"/>
    <mergeCell ref="F78:F79"/>
    <mergeCell ref="G78:G79"/>
    <mergeCell ref="B80:B81"/>
    <mergeCell ref="C80:C81"/>
    <mergeCell ref="D80:D81"/>
    <mergeCell ref="E80:E81"/>
    <mergeCell ref="F80:F81"/>
    <mergeCell ref="G80:G81"/>
    <mergeCell ref="B84:B85"/>
    <mergeCell ref="C84:C85"/>
    <mergeCell ref="D84:D85"/>
    <mergeCell ref="E84:E85"/>
    <mergeCell ref="F84:F85"/>
    <mergeCell ref="G84:G85"/>
    <mergeCell ref="B82:B83"/>
    <mergeCell ref="C82:C83"/>
    <mergeCell ref="D82:D83"/>
    <mergeCell ref="E82:E83"/>
    <mergeCell ref="F82:F83"/>
    <mergeCell ref="G82:G83"/>
    <mergeCell ref="B88:B89"/>
    <mergeCell ref="C88:C89"/>
    <mergeCell ref="D88:D89"/>
    <mergeCell ref="E88:E89"/>
    <mergeCell ref="F88:F89"/>
    <mergeCell ref="G88:G89"/>
    <mergeCell ref="B90:B91"/>
    <mergeCell ref="C90:C91"/>
    <mergeCell ref="D90:D91"/>
    <mergeCell ref="E90:E91"/>
    <mergeCell ref="F90:F91"/>
    <mergeCell ref="G90:G91"/>
    <mergeCell ref="B92:B93"/>
    <mergeCell ref="C92:C93"/>
    <mergeCell ref="D92:D93"/>
    <mergeCell ref="E92:E93"/>
    <mergeCell ref="F92:F93"/>
    <mergeCell ref="G92:G93"/>
    <mergeCell ref="B94:B95"/>
    <mergeCell ref="C94:C95"/>
    <mergeCell ref="D94:D95"/>
    <mergeCell ref="E94:E95"/>
    <mergeCell ref="F94:F95"/>
    <mergeCell ref="G94:G95"/>
    <mergeCell ref="B96:B97"/>
    <mergeCell ref="C96:C97"/>
    <mergeCell ref="D96:D97"/>
    <mergeCell ref="E96:E97"/>
    <mergeCell ref="F96:F97"/>
    <mergeCell ref="G96:G97"/>
    <mergeCell ref="B118:B119"/>
    <mergeCell ref="C118:C119"/>
    <mergeCell ref="D118:D119"/>
    <mergeCell ref="E118:E119"/>
    <mergeCell ref="F118:F119"/>
    <mergeCell ref="G118:G119"/>
    <mergeCell ref="B100:B101"/>
    <mergeCell ref="C100:C101"/>
    <mergeCell ref="D100:D101"/>
    <mergeCell ref="E100:E101"/>
    <mergeCell ref="F100:F101"/>
    <mergeCell ref="G100:G101"/>
    <mergeCell ref="B102:B103"/>
    <mergeCell ref="C102:C103"/>
    <mergeCell ref="D102:D103"/>
    <mergeCell ref="E102:E103"/>
    <mergeCell ref="F102:F103"/>
    <mergeCell ref="G102:G103"/>
    <mergeCell ref="B110:B111"/>
    <mergeCell ref="C110:C111"/>
    <mergeCell ref="D110:D111"/>
    <mergeCell ref="E110:E111"/>
    <mergeCell ref="F110:F111"/>
    <mergeCell ref="G110:G111"/>
    <mergeCell ref="B112:B113"/>
    <mergeCell ref="C112:C113"/>
    <mergeCell ref="D112:D113"/>
    <mergeCell ref="E112:E113"/>
    <mergeCell ref="F112:F113"/>
    <mergeCell ref="G112:G113"/>
    <mergeCell ref="B114:B115"/>
    <mergeCell ref="C114:C115"/>
    <mergeCell ref="D114:D115"/>
    <mergeCell ref="E114:E115"/>
    <mergeCell ref="F114:F115"/>
    <mergeCell ref="G114:G115"/>
    <mergeCell ref="B116:B117"/>
    <mergeCell ref="C116:C117"/>
    <mergeCell ref="D116:D117"/>
    <mergeCell ref="E116:E117"/>
    <mergeCell ref="F116:F117"/>
    <mergeCell ref="G116:G117"/>
    <mergeCell ref="B122:B123"/>
    <mergeCell ref="C122:C123"/>
    <mergeCell ref="D122:D123"/>
    <mergeCell ref="E122:E123"/>
    <mergeCell ref="F122:F123"/>
    <mergeCell ref="G122:G123"/>
    <mergeCell ref="B126:B127"/>
    <mergeCell ref="C126:C127"/>
    <mergeCell ref="D126:D127"/>
    <mergeCell ref="E126:E127"/>
    <mergeCell ref="F126:F127"/>
    <mergeCell ref="G126:G127"/>
    <mergeCell ref="B124:B125"/>
    <mergeCell ref="C124:C125"/>
    <mergeCell ref="D124:D125"/>
    <mergeCell ref="E124:E125"/>
    <mergeCell ref="F124:F125"/>
    <mergeCell ref="G124:G125"/>
    <mergeCell ref="B128:B129"/>
    <mergeCell ref="C128:C129"/>
    <mergeCell ref="D128:D129"/>
    <mergeCell ref="E128:E129"/>
    <mergeCell ref="B132:P132"/>
    <mergeCell ref="B139:O139"/>
    <mergeCell ref="B138:P138"/>
    <mergeCell ref="B136:O136"/>
    <mergeCell ref="B137:O137"/>
    <mergeCell ref="B131:P131"/>
    <mergeCell ref="B133:O133"/>
    <mergeCell ref="B134:O134"/>
    <mergeCell ref="B135:O135"/>
    <mergeCell ref="G128:G129"/>
    <mergeCell ref="F128:F129"/>
  </mergeCells>
  <phoneticPr fontId="2" type="noConversion"/>
  <printOptions horizontalCentered="1"/>
  <pageMargins left="0.55118110236220474" right="0.55118110236220474" top="0.9055118110236221" bottom="0.38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D1" zoomScaleNormal="100" workbookViewId="0">
      <pane ySplit="1" topLeftCell="A2" activePane="bottomLeft" state="frozen"/>
      <selection pane="bottomLeft" activeCell="K9" sqref="K9"/>
    </sheetView>
  </sheetViews>
  <sheetFormatPr defaultRowHeight="13.5"/>
  <cols>
    <col min="1" max="1" width="19.44140625" style="1" customWidth="1"/>
    <col min="2" max="2" width="14" customWidth="1"/>
    <col min="3" max="3" width="20.109375" customWidth="1"/>
    <col min="4" max="4" width="14" customWidth="1"/>
    <col min="5" max="5" width="18.77734375" customWidth="1"/>
    <col min="6" max="6" width="14" customWidth="1"/>
    <col min="7" max="7" width="18.77734375" style="1" customWidth="1"/>
    <col min="8" max="8" width="14" style="2" customWidth="1"/>
    <col min="9" max="9" width="18.77734375" style="2" customWidth="1"/>
    <col min="10" max="10" width="14" style="2" customWidth="1"/>
    <col min="11" max="11" width="20.109375" style="2" customWidth="1"/>
  </cols>
  <sheetData>
    <row r="1" spans="1:11" ht="27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3" spans="1:11" s="13" customFormat="1" ht="24" customHeight="1" thickBot="1">
      <c r="A3" s="157" t="s">
        <v>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s="13" customFormat="1" ht="60" customHeight="1">
      <c r="A4" s="152" t="s">
        <v>1</v>
      </c>
      <c r="B4" s="167" t="s">
        <v>31</v>
      </c>
      <c r="C4" s="168"/>
      <c r="D4" s="167" t="s">
        <v>32</v>
      </c>
      <c r="E4" s="169"/>
      <c r="F4" s="169"/>
      <c r="G4" s="169"/>
      <c r="H4" s="169"/>
      <c r="I4" s="168"/>
      <c r="J4" s="170" t="s">
        <v>2</v>
      </c>
      <c r="K4" s="171"/>
    </row>
    <row r="5" spans="1:11" s="13" customFormat="1" ht="60" customHeight="1">
      <c r="A5" s="153"/>
      <c r="B5" s="155" t="s">
        <v>33</v>
      </c>
      <c r="C5" s="163" t="s">
        <v>34</v>
      </c>
      <c r="D5" s="155" t="s">
        <v>35</v>
      </c>
      <c r="E5" s="156"/>
      <c r="F5" s="156" t="s">
        <v>36</v>
      </c>
      <c r="G5" s="156"/>
      <c r="H5" s="158" t="s">
        <v>37</v>
      </c>
      <c r="I5" s="159"/>
      <c r="J5" s="160" t="s">
        <v>33</v>
      </c>
      <c r="K5" s="165" t="s">
        <v>34</v>
      </c>
    </row>
    <row r="6" spans="1:11" s="13" customFormat="1" ht="60" customHeight="1">
      <c r="A6" s="154"/>
      <c r="B6" s="162"/>
      <c r="C6" s="164"/>
      <c r="D6" s="15" t="s">
        <v>33</v>
      </c>
      <c r="E6" s="16" t="s">
        <v>34</v>
      </c>
      <c r="F6" s="16" t="s">
        <v>33</v>
      </c>
      <c r="G6" s="16" t="s">
        <v>34</v>
      </c>
      <c r="H6" s="17" t="s">
        <v>33</v>
      </c>
      <c r="I6" s="18" t="s">
        <v>34</v>
      </c>
      <c r="J6" s="161"/>
      <c r="K6" s="166"/>
    </row>
    <row r="7" spans="1:11" s="13" customFormat="1" ht="60" customHeight="1">
      <c r="A7" s="48" t="s">
        <v>38</v>
      </c>
      <c r="B7" s="56">
        <v>687</v>
      </c>
      <c r="C7" s="27">
        <v>5337821160</v>
      </c>
      <c r="D7" s="61">
        <f>SUM(D8:D11)</f>
        <v>248</v>
      </c>
      <c r="E7" s="57">
        <f>SUM(E8:E11)</f>
        <v>1052804070</v>
      </c>
      <c r="F7" s="57">
        <f t="shared" ref="F7:G7" si="0">SUM(F8:F11)</f>
        <v>68</v>
      </c>
      <c r="G7" s="57">
        <f t="shared" si="0"/>
        <v>315540050</v>
      </c>
      <c r="H7" s="26">
        <f>D7-F7</f>
        <v>180</v>
      </c>
      <c r="I7" s="27">
        <f>E7-G7</f>
        <v>737264020</v>
      </c>
      <c r="J7" s="57">
        <f>B7+H7</f>
        <v>867</v>
      </c>
      <c r="K7" s="54">
        <f>C7+I7</f>
        <v>6075085180</v>
      </c>
    </row>
    <row r="8" spans="1:11" s="13" customFormat="1" ht="60" customHeight="1">
      <c r="A8" s="47" t="s">
        <v>39</v>
      </c>
      <c r="B8" s="28"/>
      <c r="C8" s="29"/>
      <c r="D8" s="62">
        <v>100</v>
      </c>
      <c r="E8" s="60">
        <v>839139000</v>
      </c>
      <c r="F8" s="30"/>
      <c r="G8" s="31"/>
      <c r="H8" s="30">
        <f>D8-F8</f>
        <v>100</v>
      </c>
      <c r="I8" s="29">
        <f>E8-G8</f>
        <v>839139000</v>
      </c>
      <c r="J8" s="60">
        <f>B8+H8</f>
        <v>100</v>
      </c>
      <c r="K8" s="55">
        <f>C8+I8</f>
        <v>839139000</v>
      </c>
    </row>
    <row r="9" spans="1:11" s="13" customFormat="1" ht="60" customHeight="1">
      <c r="A9" s="47" t="s">
        <v>40</v>
      </c>
      <c r="B9" s="28"/>
      <c r="C9" s="29"/>
      <c r="D9" s="28"/>
      <c r="E9" s="30"/>
      <c r="F9" s="30"/>
      <c r="G9" s="31"/>
      <c r="H9" s="30"/>
      <c r="I9" s="29"/>
      <c r="J9" s="60">
        <f t="shared" ref="J9:J10" si="1">B9+H9</f>
        <v>0</v>
      </c>
      <c r="K9" s="55">
        <f t="shared" ref="K9:K10" si="2">C9+I9</f>
        <v>0</v>
      </c>
    </row>
    <row r="10" spans="1:11" s="13" customFormat="1" ht="60" customHeight="1">
      <c r="A10" s="47" t="s">
        <v>41</v>
      </c>
      <c r="B10" s="28"/>
      <c r="C10" s="29"/>
      <c r="D10" s="28"/>
      <c r="E10" s="30"/>
      <c r="F10" s="30"/>
      <c r="G10" s="31"/>
      <c r="H10" s="30"/>
      <c r="I10" s="29"/>
      <c r="J10" s="60">
        <f t="shared" si="1"/>
        <v>0</v>
      </c>
      <c r="K10" s="55">
        <f t="shared" si="2"/>
        <v>0</v>
      </c>
    </row>
    <row r="11" spans="1:11" s="13" customFormat="1" ht="60" customHeight="1" thickBot="1">
      <c r="A11" s="49" t="s">
        <v>42</v>
      </c>
      <c r="B11" s="50"/>
      <c r="C11" s="51"/>
      <c r="D11" s="50">
        <v>148</v>
      </c>
      <c r="E11" s="52">
        <v>213665070</v>
      </c>
      <c r="F11" s="52">
        <v>68</v>
      </c>
      <c r="G11" s="53">
        <v>315540050</v>
      </c>
      <c r="H11" s="58">
        <f>D11-F11</f>
        <v>80</v>
      </c>
      <c r="I11" s="64">
        <f>E11-G11</f>
        <v>-101874980</v>
      </c>
      <c r="J11" s="63">
        <f>B11+H11</f>
        <v>80</v>
      </c>
      <c r="K11" s="59">
        <f>C11+I11</f>
        <v>-101874980</v>
      </c>
    </row>
    <row r="12" spans="1:11" s="13" customFormat="1" ht="19.5">
      <c r="A12" s="19"/>
      <c r="B12" s="20"/>
      <c r="C12" s="20"/>
      <c r="D12" s="20"/>
      <c r="E12" s="20"/>
      <c r="F12" s="20"/>
      <c r="G12" s="19"/>
      <c r="H12" s="21"/>
      <c r="I12" s="21"/>
      <c r="J12" s="21"/>
      <c r="K12" s="21"/>
    </row>
    <row r="13" spans="1:11" s="13" customFormat="1" ht="19.5">
      <c r="A13" s="151" t="s">
        <v>43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</row>
    <row r="14" spans="1:11" s="13" customFormat="1" ht="18.75">
      <c r="A14" s="14"/>
      <c r="G14" s="14"/>
      <c r="H14" s="12"/>
      <c r="I14" s="12"/>
      <c r="J14" s="12"/>
      <c r="K14" s="12"/>
    </row>
    <row r="15" spans="1:11" s="13" customFormat="1" ht="18.75">
      <c r="A15" s="14"/>
      <c r="G15" s="14"/>
      <c r="H15" s="12"/>
      <c r="I15" s="12"/>
      <c r="J15" s="12"/>
      <c r="K15" s="12"/>
    </row>
  </sheetData>
  <mergeCells count="14">
    <mergeCell ref="A13:K13"/>
    <mergeCell ref="A4:A6"/>
    <mergeCell ref="D5:E5"/>
    <mergeCell ref="F5:G5"/>
    <mergeCell ref="A1:K1"/>
    <mergeCell ref="A3:K3"/>
    <mergeCell ref="H5:I5"/>
    <mergeCell ref="J5:J6"/>
    <mergeCell ref="B5:B6"/>
    <mergeCell ref="C5:C6"/>
    <mergeCell ref="K5:K6"/>
    <mergeCell ref="B4:C4"/>
    <mergeCell ref="D4:I4"/>
    <mergeCell ref="J4:K4"/>
  </mergeCells>
  <phoneticPr fontId="2" type="noConversion"/>
  <printOptions horizontalCentered="1"/>
  <pageMargins left="0.78740157480314965" right="0.78740157480314965" top="1.1811023622047245" bottom="0.78740157480314965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증감및현재액보고서 </vt:lpstr>
      <vt:lpstr>증감사유별</vt:lpstr>
      <vt:lpstr>'증감및현재액보고서 '!Print_Titles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2016-03-14T01:05:32Z</cp:lastPrinted>
  <dcterms:created xsi:type="dcterms:W3CDTF">2010-04-24T05:24:44Z</dcterms:created>
  <dcterms:modified xsi:type="dcterms:W3CDTF">2016-06-14T10:26:45Z</dcterms:modified>
</cp:coreProperties>
</file>